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0" yWindow="0" windowWidth="21030" windowHeight="12900" activeTab="0"/>
  </bookViews>
  <sheets>
    <sheet name="個人成績" sheetId="1" r:id="rId1"/>
    <sheet name="BEST10" sheetId="2" r:id="rId2"/>
  </sheets>
  <definedNames>
    <definedName name="_xlnm.Print_Area" localSheetId="0">'個人成績'!$A$1:$CB$240</definedName>
    <definedName name="_xlnm.Print_Titles" localSheetId="0">'個人成績'!$1:$2</definedName>
    <definedName name="登録名色">GET.CELL(24,'個人成績'!FI1)</definedName>
    <definedName name="背番号色">GET.CELL(24,'個人成績'!FI1)</definedName>
  </definedNames>
  <calcPr fullCalcOnLoad="1"/>
</workbook>
</file>

<file path=xl/comments1.xml><?xml version="1.0" encoding="utf-8"?>
<comments xmlns="http://schemas.openxmlformats.org/spreadsheetml/2006/main">
  <authors>
    <author>h-hitach</author>
    <author>石栗　賢</author>
  </authors>
  <commentList>
    <comment ref="A1" authorId="0">
      <text>
        <r>
          <rPr>
            <b/>
            <sz val="9"/>
            <color indexed="10"/>
            <rFont val="ＭＳ Ｐゴシック"/>
            <family val="3"/>
          </rPr>
          <t>規定打席数はチームごとに消化数×２で
算出されます。（打率、出塁率に影響）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［各ボタンのソート規則］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打率順ボタン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 xml:space="preserve">出塁率順ボタン
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>打点順ボタン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点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※　同打点、打席数の場合は、四死球・凡打より
　　 ヒットで打点を上げている人を優先
</t>
        </r>
        <r>
          <rPr>
            <b/>
            <sz val="9"/>
            <rFont val="ＭＳ Ｐゴシック"/>
            <family val="3"/>
          </rPr>
          <t>盗塁数順ボタン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盗塁数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出塁率(少ない)</t>
        </r>
        <r>
          <rPr>
            <sz val="9"/>
            <rFont val="ＭＳ Ｐゴシック"/>
            <family val="3"/>
          </rPr>
          <t xml:space="preserve">の順
※　打席・出塁が少ないが盗塁が多い順
</t>
        </r>
        <r>
          <rPr>
            <b/>
            <sz val="9"/>
            <rFont val="ＭＳ Ｐゴシック"/>
            <family val="3"/>
          </rPr>
          <t>奪三振数順ボタン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奪三振数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投球回数(少ない)</t>
        </r>
        <r>
          <rPr>
            <sz val="9"/>
            <rFont val="ＭＳ Ｐゴシック"/>
            <family val="3"/>
          </rPr>
          <t xml:space="preserve">の順
※　投球回が少ないが奪三振が多い順
※　規定打席外の順位は、打席数順に位打率or出塁率と並びます。
それ以降が同率の場合は、チーム、背番号順に並んでしまいます。
</t>
        </r>
        <r>
          <rPr>
            <b/>
            <sz val="11"/>
            <color indexed="10"/>
            <rFont val="ＭＳ Ｐゴシック"/>
            <family val="3"/>
          </rPr>
          <t>※　背番号がオレンジの選手は
　　 今期新人王の有資格者です。</t>
        </r>
      </text>
    </comment>
    <comment ref="F2" authorId="1">
      <text>
        <r>
          <rPr>
            <sz val="9"/>
            <rFont val="ＭＳ Ｐゴシック"/>
            <family val="3"/>
          </rPr>
          <t>規定打席達成フラグ
2:達成、1:未達成、0:打席ゼロ</t>
        </r>
      </text>
    </comment>
  </commentList>
</comments>
</file>

<file path=xl/sharedStrings.xml><?xml version="1.0" encoding="utf-8"?>
<sst xmlns="http://schemas.openxmlformats.org/spreadsheetml/2006/main" count="1083" uniqueCount="601">
  <si>
    <t>打席数</t>
  </si>
  <si>
    <t>打　数</t>
  </si>
  <si>
    <t>安打数</t>
  </si>
  <si>
    <t>打　点</t>
  </si>
  <si>
    <t>盗塁数</t>
  </si>
  <si>
    <t>犠牲飛</t>
  </si>
  <si>
    <t>四死球</t>
  </si>
  <si>
    <t>奪三振</t>
  </si>
  <si>
    <t>投球回</t>
  </si>
  <si>
    <t>入力
ﾁｪｯｸ</t>
  </si>
  <si>
    <t>犠打、打撃妨害等で打数とならない場合のErr調整</t>
  </si>
  <si>
    <t>順位</t>
  </si>
  <si>
    <t>背番号</t>
  </si>
  <si>
    <t>登録選手名</t>
  </si>
  <si>
    <t>本名</t>
  </si>
  <si>
    <t>打率</t>
  </si>
  <si>
    <t>出塁率</t>
  </si>
  <si>
    <t>1戦</t>
  </si>
  <si>
    <t>2戦</t>
  </si>
  <si>
    <t>3戦</t>
  </si>
  <si>
    <t>4戦</t>
  </si>
  <si>
    <t>5戦</t>
  </si>
  <si>
    <t>6戦</t>
  </si>
  <si>
    <t>助っ人</t>
  </si>
  <si>
    <t>ガンツ</t>
  </si>
  <si>
    <t>チーム</t>
  </si>
  <si>
    <t>TOTAL</t>
  </si>
  <si>
    <t>バッカス</t>
  </si>
  <si>
    <t>打数</t>
  </si>
  <si>
    <t>安打</t>
  </si>
  <si>
    <t>打席</t>
  </si>
  <si>
    <t>打点</t>
  </si>
  <si>
    <t>盗塁</t>
  </si>
  <si>
    <t>犠飛</t>
  </si>
  <si>
    <t>四死</t>
  </si>
  <si>
    <t>奪三</t>
  </si>
  <si>
    <t>投回</t>
  </si>
  <si>
    <t>1戦</t>
  </si>
  <si>
    <t>2戦</t>
  </si>
  <si>
    <t>3戦</t>
  </si>
  <si>
    <t>4戦</t>
  </si>
  <si>
    <t>5戦</t>
  </si>
  <si>
    <t>6戦</t>
  </si>
  <si>
    <t>7戦</t>
  </si>
  <si>
    <t>合計</t>
  </si>
  <si>
    <t>ガルーダ</t>
  </si>
  <si>
    <t>コムシス</t>
  </si>
  <si>
    <t>規定打席</t>
  </si>
  <si>
    <t>行追加時はチーム毎の計算式を要確認！
背番号順以外での計算値はめちゃくちゃ。</t>
  </si>
  <si>
    <t>規</t>
  </si>
  <si>
    <t>規定打席
FLG関数</t>
  </si>
  <si>
    <t>F列copy</t>
  </si>
  <si>
    <t>バンディッツ</t>
  </si>
  <si>
    <t>犠打
打撃妨害</t>
  </si>
  <si>
    <t>ヒロシ</t>
  </si>
  <si>
    <t>かず</t>
  </si>
  <si>
    <t>すぎやん</t>
  </si>
  <si>
    <t>まさてち</t>
  </si>
  <si>
    <t>のり</t>
  </si>
  <si>
    <t>のぶ</t>
  </si>
  <si>
    <t>おりと</t>
  </si>
  <si>
    <t>マエキー</t>
  </si>
  <si>
    <t>まー</t>
  </si>
  <si>
    <t>トモ</t>
  </si>
  <si>
    <t>塙 隆行</t>
  </si>
  <si>
    <t>村井 朋樹</t>
  </si>
  <si>
    <t>誠道 欽哉</t>
  </si>
  <si>
    <t>小木田 祥人</t>
  </si>
  <si>
    <t>冨田 淳也</t>
  </si>
  <si>
    <t>ハナワ</t>
  </si>
  <si>
    <t>タマ</t>
  </si>
  <si>
    <t>ムライ</t>
  </si>
  <si>
    <t>ヨシト</t>
  </si>
  <si>
    <t>センパイ</t>
  </si>
  <si>
    <t>キムラ</t>
  </si>
  <si>
    <t>クドウ</t>
  </si>
  <si>
    <t>フジゲ</t>
  </si>
  <si>
    <t>オッサン</t>
  </si>
  <si>
    <t>モロ</t>
  </si>
  <si>
    <t>アンチャン</t>
  </si>
  <si>
    <t>ツクイ</t>
  </si>
  <si>
    <t>ナベ</t>
  </si>
  <si>
    <t>ムラ</t>
  </si>
  <si>
    <t>ナイトゥ</t>
  </si>
  <si>
    <t>ユキ</t>
  </si>
  <si>
    <t>木村 光一</t>
  </si>
  <si>
    <t>工藤 公彦</t>
  </si>
  <si>
    <t>藤田 敏也</t>
  </si>
  <si>
    <t>太田 晴彦</t>
  </si>
  <si>
    <t>安藤 学</t>
  </si>
  <si>
    <t>津久井 健</t>
  </si>
  <si>
    <t>渡邉 和也</t>
  </si>
  <si>
    <t>村川 勝也</t>
  </si>
  <si>
    <t>小川 幸夫</t>
  </si>
  <si>
    <t>保坂 誠</t>
  </si>
  <si>
    <t>佐藤 淳</t>
  </si>
  <si>
    <t>関口 浩一</t>
  </si>
  <si>
    <t>中澤 啓一</t>
  </si>
  <si>
    <t>皇　神</t>
  </si>
  <si>
    <t>ズーク</t>
  </si>
  <si>
    <t>ズーク</t>
  </si>
  <si>
    <t>ねも</t>
  </si>
  <si>
    <t>やすまろ</t>
  </si>
  <si>
    <t>いるいる</t>
  </si>
  <si>
    <t>とき</t>
  </si>
  <si>
    <t>せっきー</t>
  </si>
  <si>
    <t>けいいち</t>
  </si>
  <si>
    <t>英キング</t>
  </si>
  <si>
    <t>たかぴろマン</t>
  </si>
  <si>
    <t>しょーご</t>
  </si>
  <si>
    <t>だいし</t>
  </si>
  <si>
    <t>根本 辰也</t>
  </si>
  <si>
    <t>細野 泰徳</t>
  </si>
  <si>
    <t>阿部 典久</t>
  </si>
  <si>
    <t>時吉 誠</t>
  </si>
  <si>
    <t>細井 重朗</t>
  </si>
  <si>
    <t>小室 英機</t>
  </si>
  <si>
    <t>伊藤 高裕</t>
  </si>
  <si>
    <t>遠藤 祥悟</t>
  </si>
  <si>
    <t>有坂 太志</t>
  </si>
  <si>
    <t>永尾 義仁</t>
  </si>
  <si>
    <t>ラーイ</t>
  </si>
  <si>
    <t>関本 塁</t>
  </si>
  <si>
    <t>わっし</t>
  </si>
  <si>
    <t>いっちー</t>
  </si>
  <si>
    <t>村上くん</t>
  </si>
  <si>
    <t>アニキ</t>
  </si>
  <si>
    <t>キャプ中浜</t>
  </si>
  <si>
    <t>みわっち</t>
  </si>
  <si>
    <t>加藤 隆之</t>
  </si>
  <si>
    <t>健ちゃん</t>
  </si>
  <si>
    <t>タケ</t>
  </si>
  <si>
    <t>タッキー</t>
  </si>
  <si>
    <t>荒井</t>
  </si>
  <si>
    <t>斎藤 尚之</t>
  </si>
  <si>
    <t>夜のエース</t>
  </si>
  <si>
    <t>ヤブハタ</t>
  </si>
  <si>
    <t>紳ちゃん</t>
  </si>
  <si>
    <t>まっちゃん</t>
  </si>
  <si>
    <t>白井 啓一郎</t>
  </si>
  <si>
    <t>関本 塁</t>
  </si>
  <si>
    <t>鷲沢 直哉</t>
  </si>
  <si>
    <t>市原 泰介</t>
  </si>
  <si>
    <t>村上 正樹</t>
  </si>
  <si>
    <t>中溝 英生</t>
  </si>
  <si>
    <t>中浜 洋一</t>
  </si>
  <si>
    <t>三輪 真人</t>
  </si>
  <si>
    <t>矢内 健二</t>
  </si>
  <si>
    <t>竹内 均</t>
  </si>
  <si>
    <t>瀧 健二郎</t>
  </si>
  <si>
    <t>眞鍋 昌久</t>
  </si>
  <si>
    <t>荒井 健太</t>
  </si>
  <si>
    <t>大倉 浩央</t>
  </si>
  <si>
    <t>籔端 猛</t>
  </si>
  <si>
    <t>高野 紳也</t>
  </si>
  <si>
    <t>松永 剛幸</t>
  </si>
  <si>
    <t>ケン</t>
  </si>
  <si>
    <t>ﾗﾝﾃﾞｨﾊﾞｰｽ</t>
  </si>
  <si>
    <t>ダニー</t>
  </si>
  <si>
    <t>トディー</t>
  </si>
  <si>
    <t>エグ</t>
  </si>
  <si>
    <t>水石</t>
  </si>
  <si>
    <t>ひこ</t>
  </si>
  <si>
    <t>ザ★コウジ</t>
  </si>
  <si>
    <t>アズマ</t>
  </si>
  <si>
    <t>マスター</t>
  </si>
  <si>
    <t>川名 孝史</t>
  </si>
  <si>
    <t>野口 寛</t>
  </si>
  <si>
    <t>福田 弘治</t>
  </si>
  <si>
    <t>高橋 トッド</t>
  </si>
  <si>
    <t>江口 育大</t>
  </si>
  <si>
    <t>水石 加寿夫</t>
  </si>
  <si>
    <t>上田 暁彦</t>
  </si>
  <si>
    <t>座光寺 剛</t>
  </si>
  <si>
    <t>四家 亮太</t>
  </si>
  <si>
    <t>宇梶 基</t>
  </si>
  <si>
    <t>稲月 清治</t>
  </si>
  <si>
    <t>ちゃだ</t>
  </si>
  <si>
    <t>デイク</t>
  </si>
  <si>
    <t>ろく</t>
  </si>
  <si>
    <t>おざき</t>
  </si>
  <si>
    <t>やま</t>
  </si>
  <si>
    <t>なかちゃん</t>
  </si>
  <si>
    <t>タカ</t>
  </si>
  <si>
    <t>おやびん</t>
  </si>
  <si>
    <t>よんちゃん</t>
  </si>
  <si>
    <t>おかちゃん</t>
  </si>
  <si>
    <t>さんちゃん</t>
  </si>
  <si>
    <t>まるちゃん</t>
  </si>
  <si>
    <t>サボ</t>
  </si>
  <si>
    <t>かずをちゃん</t>
  </si>
  <si>
    <t>けんさん</t>
  </si>
  <si>
    <t>もこちゃん</t>
  </si>
  <si>
    <t>ゴジ</t>
  </si>
  <si>
    <t>さぶちゃん</t>
  </si>
  <si>
    <t>バース</t>
  </si>
  <si>
    <t>じろーさん</t>
  </si>
  <si>
    <t>小野寺 貴政</t>
  </si>
  <si>
    <t>遠藤 秀之</t>
  </si>
  <si>
    <t>小野 順也</t>
  </si>
  <si>
    <t>新沼 潤一</t>
  </si>
  <si>
    <t>小崎 雅義</t>
  </si>
  <si>
    <t>山岸 聖実</t>
  </si>
  <si>
    <t>中郷 勝広</t>
  </si>
  <si>
    <t>高野 輝明</t>
  </si>
  <si>
    <t>加藤 浩昭</t>
  </si>
  <si>
    <t>岡部 祐一</t>
  </si>
  <si>
    <t>三次 毅朋</t>
  </si>
  <si>
    <t>川崎 裕司</t>
  </si>
  <si>
    <t>楢山 晃広</t>
  </si>
  <si>
    <t>小林 一夫</t>
  </si>
  <si>
    <t>石栗 賢</t>
  </si>
  <si>
    <t>小幡 俊之</t>
  </si>
  <si>
    <t>高橋 謙次</t>
  </si>
  <si>
    <t>藤井 英三郎</t>
  </si>
  <si>
    <t>神原 大</t>
  </si>
  <si>
    <t>志摩 裕史</t>
  </si>
  <si>
    <t>神谷 弘志</t>
  </si>
  <si>
    <t>げんさん</t>
  </si>
  <si>
    <t>野村 源太郎</t>
  </si>
  <si>
    <t>古郡 一幸</t>
  </si>
  <si>
    <t>ブービー</t>
  </si>
  <si>
    <t>並木 祐次</t>
  </si>
  <si>
    <t>杉野 裕貴</t>
  </si>
  <si>
    <t>高橋 正哲</t>
  </si>
  <si>
    <t>星 和雄</t>
  </si>
  <si>
    <t xml:space="preserve">鈴木 </t>
  </si>
  <si>
    <t>炎上</t>
  </si>
  <si>
    <t>伊藤 浩之</t>
  </si>
  <si>
    <t>浅川 信人</t>
  </si>
  <si>
    <t>折戸 裕之</t>
  </si>
  <si>
    <t>前北 淳也</t>
  </si>
  <si>
    <t>はがちゃん</t>
  </si>
  <si>
    <t>芳賀 健二</t>
  </si>
  <si>
    <t>けいじ</t>
  </si>
  <si>
    <t>荒井 啓詞</t>
  </si>
  <si>
    <t>下村 久夫</t>
  </si>
  <si>
    <t>よしのぶ</t>
  </si>
  <si>
    <t>志田 吉信</t>
  </si>
  <si>
    <t>へんみさん</t>
  </si>
  <si>
    <t>辺見 知博</t>
  </si>
  <si>
    <t>したら</t>
  </si>
  <si>
    <t>設楽 明良</t>
  </si>
  <si>
    <t>まもる</t>
  </si>
  <si>
    <t>小野高 守</t>
  </si>
  <si>
    <t>まーくん</t>
  </si>
  <si>
    <t>中島 正文</t>
  </si>
  <si>
    <t>キャプテン</t>
  </si>
  <si>
    <t>島村 亮</t>
  </si>
  <si>
    <t>ヒデ</t>
  </si>
  <si>
    <t>林 英那</t>
  </si>
  <si>
    <t>かづくん</t>
  </si>
  <si>
    <t>長谷川 和宏</t>
  </si>
  <si>
    <t>マッチ</t>
  </si>
  <si>
    <t>近藤 昌彦</t>
  </si>
  <si>
    <t>米本 征人</t>
  </si>
  <si>
    <t>たかださん</t>
  </si>
  <si>
    <t>高田 俊勝</t>
  </si>
  <si>
    <t>高橋 伸幸</t>
  </si>
  <si>
    <t>福岡 敬之</t>
  </si>
  <si>
    <t>あわのちゃん</t>
  </si>
  <si>
    <t>粟野 智則</t>
  </si>
  <si>
    <t>せんせい</t>
  </si>
  <si>
    <t>山本 嘉之</t>
  </si>
  <si>
    <t>佐々木 知洋</t>
  </si>
  <si>
    <t>タネオイ</t>
  </si>
  <si>
    <t>種生 丈士</t>
  </si>
  <si>
    <t>ブーちゃん</t>
  </si>
  <si>
    <t>松木 達也</t>
  </si>
  <si>
    <t>マナブ</t>
  </si>
  <si>
    <t>鈴木 学</t>
  </si>
  <si>
    <t>マー坊</t>
  </si>
  <si>
    <t>白石 雅男</t>
  </si>
  <si>
    <t>ケー坊</t>
  </si>
  <si>
    <t>細田 啓二</t>
  </si>
  <si>
    <t>TETSU</t>
  </si>
  <si>
    <t>山崎 哲也</t>
  </si>
  <si>
    <t>おおえ</t>
  </si>
  <si>
    <t>大枝 俊弘</t>
  </si>
  <si>
    <t>うっち～</t>
  </si>
  <si>
    <t>内田 幸次郎</t>
  </si>
  <si>
    <t>くっし～</t>
  </si>
  <si>
    <t>久志本 幸子</t>
  </si>
  <si>
    <t>ミヤ</t>
  </si>
  <si>
    <t>宮川 真之</t>
  </si>
  <si>
    <t>ケンタロウ</t>
  </si>
  <si>
    <t>石井 健太郎</t>
  </si>
  <si>
    <t>マユムラ</t>
  </si>
  <si>
    <t>新井田 勇二</t>
  </si>
  <si>
    <t>エース</t>
  </si>
  <si>
    <t>盛田 孝雄</t>
  </si>
  <si>
    <t>あっちゃん</t>
  </si>
  <si>
    <t>秋場 学</t>
  </si>
  <si>
    <t>マル</t>
  </si>
  <si>
    <t>秋丸 勉</t>
  </si>
  <si>
    <t>球児</t>
  </si>
  <si>
    <t>岡本 直紀</t>
  </si>
  <si>
    <t>バッキー</t>
  </si>
  <si>
    <t>川島 高志</t>
  </si>
  <si>
    <t>DT</t>
  </si>
  <si>
    <t>飯塚 良太</t>
  </si>
  <si>
    <t>金ちゃん</t>
  </si>
  <si>
    <t>大場 歓</t>
  </si>
  <si>
    <t>キッシー</t>
  </si>
  <si>
    <t>岸田 宗久</t>
  </si>
  <si>
    <t>カントク</t>
  </si>
  <si>
    <t>河合 孝重</t>
  </si>
  <si>
    <t>汁</t>
  </si>
  <si>
    <t>横関 利博</t>
  </si>
  <si>
    <t>内藤 英一</t>
  </si>
  <si>
    <t>ヤマ</t>
  </si>
  <si>
    <t>山本 周平</t>
  </si>
  <si>
    <t>マツ</t>
  </si>
  <si>
    <t>松永 正一</t>
  </si>
  <si>
    <t>組長</t>
  </si>
  <si>
    <t>ブレッツ</t>
  </si>
  <si>
    <t>なべさん</t>
  </si>
  <si>
    <t>渡辺 遼</t>
  </si>
  <si>
    <t>先輩</t>
  </si>
  <si>
    <t>横田 篤典</t>
  </si>
  <si>
    <t>マサ</t>
  </si>
  <si>
    <t>石川 正富</t>
  </si>
  <si>
    <t>チバチャン</t>
  </si>
  <si>
    <t>千葉 照夫</t>
  </si>
  <si>
    <t>イワ</t>
  </si>
  <si>
    <t>岩田 健一郎</t>
  </si>
  <si>
    <t>りょう</t>
  </si>
  <si>
    <t>青木 亮</t>
  </si>
  <si>
    <t>モスビー</t>
  </si>
  <si>
    <t>ＧＴマサト</t>
  </si>
  <si>
    <t>ふくちゃん</t>
  </si>
  <si>
    <t>ラミレス</t>
  </si>
  <si>
    <t>よし</t>
  </si>
  <si>
    <t>ほそくん</t>
  </si>
  <si>
    <t>ながおちゃん</t>
  </si>
  <si>
    <t>伊藤 禎浩</t>
  </si>
  <si>
    <t>からあげさん</t>
  </si>
  <si>
    <t>川端下 孝</t>
  </si>
  <si>
    <t>あみーご</t>
  </si>
  <si>
    <t>堤</t>
  </si>
  <si>
    <t>堤 昭典</t>
  </si>
  <si>
    <t xml:space="preserve">スター☆ </t>
  </si>
  <si>
    <t>星 和徳</t>
  </si>
  <si>
    <t>まんさん</t>
  </si>
  <si>
    <t>真中 満</t>
  </si>
  <si>
    <t>キウチィ</t>
  </si>
  <si>
    <t>カネゴン</t>
  </si>
  <si>
    <t>金子 啓介</t>
  </si>
  <si>
    <t>ボン</t>
  </si>
  <si>
    <t>中野 隆男</t>
  </si>
  <si>
    <t>城内 直之</t>
  </si>
  <si>
    <t>コウタ</t>
  </si>
  <si>
    <t>順　位</t>
  </si>
  <si>
    <t>背番号</t>
  </si>
  <si>
    <t>名　前</t>
  </si>
  <si>
    <t>チーム名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</si>
  <si>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</si>
  <si>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</si>
  <si>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</si>
  <si>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</si>
  <si>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</si>
  <si>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</si>
  <si>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</si>
  <si>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</si>
  <si>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</si>
  <si>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10位</t>
  </si>
  <si>
    <t>出塁率</t>
  </si>
  <si>
    <t>打　数
(打席数)</t>
  </si>
  <si>
    <t>四死球
(犠飛)</t>
  </si>
  <si>
    <t>打　率</t>
  </si>
  <si>
    <t>盗塁数</t>
  </si>
  <si>
    <t>奪三振
(投球回)</t>
  </si>
  <si>
    <t>best10_2
.png</t>
  </si>
  <si>
    <t>best10_1
.png</t>
  </si>
  <si>
    <t>best10_3
.png</t>
  </si>
  <si>
    <t>best10_4
.png</t>
  </si>
  <si>
    <t>打　率</t>
  </si>
  <si>
    <t>10位</t>
  </si>
  <si>
    <t>441,138
(310,317)</t>
  </si>
  <si>
    <t>66,138
(685,317)</t>
  </si>
  <si>
    <t>66,138
(605,317)</t>
  </si>
  <si>
    <t>＜＜ホームページ個人成績へのベスト１０表示＞＞</t>
  </si>
  <si>
    <t>③ キャプチャーオプションの起動で photoshop を起動</t>
  </si>
  <si>
    <t>④ 左上記載のファイル名 .png で images フォルダに保存し、アップロード</t>
  </si>
  <si>
    <t>※ 盗塁部門と奪三振部門はそれぞれベスト10をキャプチャーし結合</t>
  </si>
  <si>
    <t>※ セルサイズは変更しないこと！</t>
  </si>
  <si>
    <t>① 各部門ボタンでベスト１０を表示　（対象成績を左最上部へ自動スクロール）</t>
  </si>
  <si>
    <t>② 左上記載のサイズで ScreenCutter で［ ｆ２ ］キャプチャー</t>
  </si>
  <si>
    <t>背番号色</t>
  </si>
  <si>
    <t>登録名色</t>
  </si>
  <si>
    <t>池田 聖人</t>
  </si>
  <si>
    <t>ともあき</t>
  </si>
  <si>
    <t>二見 智章</t>
  </si>
  <si>
    <t>タムケン</t>
  </si>
  <si>
    <t>田村 朋彦</t>
  </si>
  <si>
    <t>小林 教弘</t>
  </si>
  <si>
    <t>まめ</t>
  </si>
  <si>
    <t>豆井 達哉</t>
  </si>
  <si>
    <t>伊藤</t>
  </si>
  <si>
    <t>藤松</t>
  </si>
  <si>
    <t>相澤</t>
  </si>
  <si>
    <t>一ノ瀬 修</t>
  </si>
  <si>
    <t>小林 利明</t>
  </si>
  <si>
    <t>梅谷 知弘</t>
  </si>
  <si>
    <t>藤井 俊也</t>
  </si>
  <si>
    <t>林 耕平</t>
  </si>
  <si>
    <t>澤田 大輔</t>
  </si>
  <si>
    <t>伊藤 明</t>
  </si>
  <si>
    <t>山口 博之</t>
  </si>
  <si>
    <t>岩花 周蔵</t>
  </si>
  <si>
    <t>藤松 麻美</t>
  </si>
  <si>
    <t>相澤 雅典</t>
  </si>
  <si>
    <t>浜迫 真人</t>
  </si>
  <si>
    <t>福間 圭介</t>
  </si>
  <si>
    <t>柿沼 久宜</t>
  </si>
  <si>
    <t>篠田 優毅</t>
  </si>
  <si>
    <t>ビーンズ</t>
  </si>
  <si>
    <t>ショウダ</t>
  </si>
  <si>
    <t>庄田 泰治</t>
  </si>
  <si>
    <t>やべっチ</t>
  </si>
  <si>
    <t>ササッキー</t>
  </si>
  <si>
    <t>ハギ</t>
  </si>
  <si>
    <t>萩原 利和</t>
  </si>
  <si>
    <t>アンドゥｰ</t>
  </si>
  <si>
    <t>安東 洋一</t>
  </si>
  <si>
    <t>コバ</t>
  </si>
  <si>
    <t>渡邉 裕司</t>
  </si>
  <si>
    <t>玉井 広幸</t>
  </si>
  <si>
    <t>友野 大介</t>
  </si>
  <si>
    <t>おのちゃん</t>
  </si>
  <si>
    <t>タカチャン</t>
  </si>
  <si>
    <t>池ちゃん</t>
  </si>
  <si>
    <t>ミツ</t>
  </si>
  <si>
    <t>シムラ</t>
  </si>
  <si>
    <r>
      <t xml:space="preserve">茂呂 </t>
    </r>
    <r>
      <rPr>
        <sz val="10"/>
        <rFont val="ＭＳ Ｐゴシック"/>
        <family val="3"/>
      </rPr>
      <t>鉄夫</t>
    </r>
  </si>
  <si>
    <t>高橋 拓磨</t>
  </si>
  <si>
    <t>本田 光生</t>
  </si>
  <si>
    <t>志村 義行</t>
  </si>
  <si>
    <t>01</t>
  </si>
  <si>
    <t>御大</t>
  </si>
  <si>
    <t>高品</t>
  </si>
  <si>
    <t>高品</t>
  </si>
  <si>
    <t>石井</t>
  </si>
  <si>
    <t>石井 康博</t>
  </si>
  <si>
    <t>いっぺい</t>
  </si>
  <si>
    <t>谷口 一平</t>
  </si>
  <si>
    <t>ゆうと</t>
  </si>
  <si>
    <t>石井 裕人</t>
  </si>
  <si>
    <t>タカヒロ</t>
  </si>
  <si>
    <t>榎本 隆宏</t>
  </si>
  <si>
    <t>和田 裕貴</t>
  </si>
  <si>
    <t>津村 健一</t>
  </si>
  <si>
    <t>佐藤 浩一</t>
  </si>
  <si>
    <t>ゆうじ</t>
  </si>
  <si>
    <t>田中</t>
  </si>
  <si>
    <t>健太</t>
  </si>
  <si>
    <t>小林 健太</t>
  </si>
  <si>
    <t>佐々木</t>
  </si>
  <si>
    <t>佐々木 啓治</t>
  </si>
  <si>
    <t>ハジメ</t>
  </si>
  <si>
    <t>佐藤 一</t>
  </si>
  <si>
    <t>コウヘイ</t>
  </si>
  <si>
    <t>あさみこうへい</t>
  </si>
  <si>
    <t>ニーサン</t>
  </si>
  <si>
    <t>高橋 哲也</t>
  </si>
  <si>
    <t>アキラ</t>
  </si>
  <si>
    <t>奥山 あきら</t>
  </si>
  <si>
    <t>おっくん</t>
  </si>
  <si>
    <t>奥野 健太郎</t>
  </si>
  <si>
    <t>ますも</t>
  </si>
  <si>
    <t>増百　弘</t>
  </si>
  <si>
    <t>ダル</t>
  </si>
  <si>
    <t>岡田 翼</t>
  </si>
  <si>
    <t>盛田 欣雄</t>
  </si>
  <si>
    <t>泉 昂太</t>
  </si>
  <si>
    <t>ﾅｲﾝｱﾛｰｽﾞ</t>
  </si>
  <si>
    <t>さくらい</t>
  </si>
  <si>
    <t>櫻井 孝男</t>
  </si>
  <si>
    <t>東北魂</t>
  </si>
  <si>
    <t>サスケ</t>
  </si>
  <si>
    <t>島田 賢吾</t>
  </si>
  <si>
    <t>須藤 晶也</t>
  </si>
  <si>
    <t>←節終了時規定打席</t>
  </si>
  <si>
    <t>仁藤 英夫</t>
  </si>
  <si>
    <t>試合数</t>
  </si>
  <si>
    <t>坂本 史岳</t>
  </si>
  <si>
    <t>小沢 英司</t>
  </si>
  <si>
    <t>仲川 和也</t>
  </si>
  <si>
    <t>山崎 航</t>
  </si>
  <si>
    <t>村山 潤弥</t>
  </si>
  <si>
    <t>山下くん</t>
  </si>
  <si>
    <t>山下 洋平</t>
  </si>
  <si>
    <t>ニトちゃん</t>
  </si>
  <si>
    <t>わたる</t>
  </si>
  <si>
    <t>じゅんや</t>
  </si>
  <si>
    <t>フン</t>
  </si>
  <si>
    <t>仲ちゃん</t>
  </si>
  <si>
    <t>フウちゃん</t>
  </si>
  <si>
    <t>宮崎 栄一</t>
  </si>
  <si>
    <t>みー</t>
  </si>
  <si>
    <t>小沢</t>
  </si>
  <si>
    <t>バーコー</t>
  </si>
  <si>
    <t>うめ</t>
  </si>
  <si>
    <t>シュンヤ</t>
  </si>
  <si>
    <t>カール</t>
  </si>
  <si>
    <t>D-澤田</t>
  </si>
  <si>
    <t>隊長</t>
  </si>
  <si>
    <t>ロドリゲス</t>
  </si>
  <si>
    <t>羽生田</t>
  </si>
  <si>
    <t>ミスター</t>
  </si>
  <si>
    <t>カッキー</t>
  </si>
  <si>
    <t>楽しんご</t>
  </si>
  <si>
    <t>大石</t>
  </si>
  <si>
    <t>大石 浩之</t>
  </si>
  <si>
    <t>きもやん</t>
  </si>
  <si>
    <t>肝月 英利</t>
  </si>
  <si>
    <t>黒ちゃん</t>
  </si>
  <si>
    <t>黒田 和馬</t>
  </si>
  <si>
    <t>ケースケ</t>
  </si>
  <si>
    <t>佐藤 景亮</t>
  </si>
  <si>
    <t>太陽</t>
  </si>
  <si>
    <t>石田 太陽</t>
  </si>
  <si>
    <t>ﾙｰｽﾀｰｽﾞ</t>
  </si>
  <si>
    <t>こば</t>
  </si>
  <si>
    <t>小林 輝雅</t>
  </si>
  <si>
    <t>そーへい</t>
  </si>
  <si>
    <t>川田 草平</t>
  </si>
  <si>
    <t>小野 雄二</t>
  </si>
  <si>
    <t>ばんちゃん</t>
  </si>
  <si>
    <t>坂内 孝弘</t>
  </si>
  <si>
    <t>チャン山</t>
  </si>
  <si>
    <t>山下 学</t>
  </si>
  <si>
    <t>ぺーさん</t>
  </si>
  <si>
    <t>加藤 謹哉</t>
  </si>
  <si>
    <t>こな</t>
  </si>
  <si>
    <t>小中 義之</t>
  </si>
  <si>
    <t>てっぺい</t>
  </si>
  <si>
    <t>宮下 鉄平</t>
  </si>
  <si>
    <t>マックス</t>
  </si>
  <si>
    <t>東谷 大輔</t>
  </si>
  <si>
    <t>こまきち</t>
  </si>
  <si>
    <t>小牧 正義</t>
  </si>
  <si>
    <t>カブレラ</t>
  </si>
  <si>
    <t>二瓶 広樹</t>
  </si>
  <si>
    <t>たーマン</t>
  </si>
  <si>
    <t>田上 太朗</t>
  </si>
  <si>
    <t>ふう</t>
  </si>
  <si>
    <t>-</t>
  </si>
  <si>
    <t>多田 風</t>
  </si>
  <si>
    <t>ナゴ</t>
  </si>
  <si>
    <t>川中子 徹</t>
  </si>
  <si>
    <t>久野 孝弘</t>
  </si>
  <si>
    <t>ひさ</t>
  </si>
  <si>
    <t>金 ヒョンミン</t>
  </si>
  <si>
    <t>キム</t>
  </si>
  <si>
    <t>真一</t>
  </si>
  <si>
    <t>緒方 真一</t>
  </si>
  <si>
    <t>コトー</t>
  </si>
  <si>
    <t>古藤 正嗣</t>
  </si>
  <si>
    <t>岩森 正典</t>
  </si>
  <si>
    <t>星野 康広</t>
  </si>
  <si>
    <t>ヤス</t>
  </si>
  <si>
    <t>たいせい</t>
  </si>
  <si>
    <t>井上 大成</t>
  </si>
  <si>
    <t>なおき</t>
  </si>
  <si>
    <t>芳賀 直樹</t>
  </si>
  <si>
    <t>たかお</t>
  </si>
  <si>
    <t>高尾 勇樹</t>
  </si>
  <si>
    <t>山ちゃん</t>
  </si>
  <si>
    <t>山口 裕人</t>
  </si>
  <si>
    <t>だいすＫ</t>
  </si>
  <si>
    <t>田口 大輔</t>
  </si>
  <si>
    <t>諸隈</t>
  </si>
  <si>
    <t>諸隈 貴史</t>
  </si>
  <si>
    <t>現在</t>
  </si>
  <si>
    <t>バッカス</t>
  </si>
  <si>
    <t>コムシス</t>
  </si>
  <si>
    <t>ガルーダ</t>
  </si>
  <si>
    <t>アローズ</t>
  </si>
  <si>
    <r>
      <t xml:space="preserve"> </t>
    </r>
    <r>
      <rPr>
        <sz val="10"/>
        <color indexed="13"/>
        <rFont val="MS UI Gothic"/>
        <family val="3"/>
      </rPr>
      <t>ブレッツブロック（左）の１位～３位通過、</t>
    </r>
    <r>
      <rPr>
        <sz val="10"/>
        <color indexed="49"/>
        <rFont val="MS UI Gothic"/>
        <family val="3"/>
      </rPr>
      <t>バッカスブロック（右）の１位～２位通過位、</t>
    </r>
    <r>
      <rPr>
        <sz val="10"/>
        <color indexed="52"/>
        <rFont val="MS UI Gothic"/>
        <family val="3"/>
      </rPr>
      <t xml:space="preserve">残り６チームの最上位チームが </t>
    </r>
    <r>
      <rPr>
        <b/>
        <sz val="10"/>
        <color indexed="52"/>
        <rFont val="MS UI Gothic"/>
        <family val="3"/>
      </rPr>
      <t>Ｗカード</t>
    </r>
    <r>
      <rPr>
        <sz val="10"/>
        <color indexed="52"/>
        <rFont val="MS UI Gothic"/>
        <family val="3"/>
      </rPr>
      <t>（ブロック関係なし）</t>
    </r>
  </si>
  <si>
    <t>Ｗカード</t>
  </si>
  <si>
    <t>1st Stage</t>
  </si>
  <si>
    <t>2nd Stage</t>
  </si>
  <si>
    <t>Bu-１位通過</t>
  </si>
  <si>
    <t>Ba-２位通過</t>
  </si>
  <si>
    <t>Bu-３位通過</t>
  </si>
  <si>
    <t>Bu-２位通過</t>
  </si>
  <si>
    <t>Ba-１位通過</t>
  </si>
  <si>
    <t>1st Stage</t>
  </si>
  <si>
    <t>※ 但し、各ブロックの２位通過チームはブロッククロス対決</t>
  </si>
  <si>
    <t>W 739,H 262</t>
  </si>
  <si>
    <t>10/14　27戦</t>
  </si>
  <si>
    <t>ズ ー ク</t>
  </si>
  <si>
    <t>ビーンズ</t>
  </si>
  <si>
    <t>2012 ダイアモンドリーグ 総合優勝 　コムシス</t>
  </si>
  <si>
    <t>まーくん</t>
  </si>
  <si>
    <t>≪チーム・背番号順≫</t>
  </si>
  <si>
    <t>こんた</t>
  </si>
  <si>
    <t>近藤 和彦</t>
  </si>
  <si>
    <t>ゆうすけ</t>
  </si>
  <si>
    <t>長野 祐介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</si>
</sst>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.000"/>
    <numFmt numFmtId="179" formatCode="0.0000000"/>
    <numFmt numFmtId="180" formatCode="0.000000"/>
    <numFmt numFmtId="181" formatCode="0.00000"/>
    <numFmt numFmtId="182" formatCode="0.0000"/>
    <numFmt numFmtId="183" formatCode="0.0000000000"/>
    <numFmt numFmtId="184" formatCode="0.000000000"/>
    <numFmt numFmtId="185" formatCode="0.00000000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 "/>
    <numFmt numFmtId="192" formatCode="0.00_ "/>
    <numFmt numFmtId="193" formatCode="0.000_ "/>
    <numFmt numFmtId="194" formatCode="#.000\ "/>
    <numFmt numFmtId="195" formatCode="#.0000\ "/>
    <numFmt numFmtId="196" formatCode="#.00000\ "/>
    <numFmt numFmtId="197" formatCode="#.00\ "/>
    <numFmt numFmtId="198" formatCode="#.0\ "/>
    <numFmt numFmtId="199" formatCode="#\ "/>
    <numFmt numFmtId="200" formatCode="0_);[Red]\(0\)"/>
  </numFmts>
  <fonts count="91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22"/>
      <name val="ＭＳ Ｐゴシック"/>
      <family val="3"/>
    </font>
    <font>
      <sz val="10"/>
      <color indexed="22"/>
      <name val="ＭＳ Ｐゴシック"/>
      <family val="3"/>
    </font>
    <font>
      <b/>
      <sz val="9"/>
      <color indexed="22"/>
      <name val="ＭＳ Ｐゴシック"/>
      <family val="3"/>
    </font>
    <font>
      <b/>
      <sz val="10"/>
      <color indexed="22"/>
      <name val="ＭＳ Ｐゴシック"/>
      <family val="3"/>
    </font>
    <font>
      <b/>
      <sz val="10"/>
      <color indexed="41"/>
      <name val="ＭＳ Ｐゴシック"/>
      <family val="3"/>
    </font>
    <font>
      <b/>
      <sz val="9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22"/>
      <name val="ＭＳ Ｐゴシック"/>
      <family val="3"/>
    </font>
    <font>
      <b/>
      <sz val="12"/>
      <color indexed="52"/>
      <name val="ＭＳ Ｐゴシック"/>
      <family val="3"/>
    </font>
    <font>
      <b/>
      <sz val="11"/>
      <color indexed="22"/>
      <name val="ＭＳ Ｐゴシック"/>
      <family val="3"/>
    </font>
    <font>
      <sz val="9"/>
      <color indexed="9"/>
      <name val="ＭＳ Ｐゴシック"/>
      <family val="3"/>
    </font>
    <font>
      <b/>
      <sz val="12"/>
      <color indexed="13"/>
      <name val="ＭＳ Ｐゴシック"/>
      <family val="3"/>
    </font>
    <font>
      <b/>
      <sz val="10"/>
      <color indexed="13"/>
      <name val="ＭＳ Ｐゴシック"/>
      <family val="3"/>
    </font>
    <font>
      <sz val="11"/>
      <color indexed="9"/>
      <name val="ＭＳ Ｐゴシック"/>
      <family val="3"/>
    </font>
    <font>
      <sz val="9"/>
      <color indexed="22"/>
      <name val="ＭＳ Ｐゴシック"/>
      <family val="3"/>
    </font>
    <font>
      <sz val="12"/>
      <color indexed="23"/>
      <name val="ＭＳ Ｐゴシック"/>
      <family val="3"/>
    </font>
    <font>
      <b/>
      <sz val="9"/>
      <color indexed="18"/>
      <name val="ＭＳ Ｐゴシック"/>
      <family val="3"/>
    </font>
    <font>
      <sz val="9"/>
      <color indexed="53"/>
      <name val="ＭＳ Ｐゴシック"/>
      <family val="3"/>
    </font>
    <font>
      <sz val="10"/>
      <color indexed="53"/>
      <name val="ＭＳ Ｐゴシック"/>
      <family val="3"/>
    </font>
    <font>
      <b/>
      <sz val="11"/>
      <color indexed="53"/>
      <name val="ＭＳ Ｐゴシック"/>
      <family val="3"/>
    </font>
    <font>
      <sz val="11"/>
      <name val="ＭＳ Ｐゴシック"/>
      <family val="3"/>
    </font>
    <font>
      <sz val="11"/>
      <color indexed="9"/>
      <name val="MS UI Gothic"/>
      <family val="3"/>
    </font>
    <font>
      <sz val="9"/>
      <color indexed="10"/>
      <name val="MS UI Gothic"/>
      <family val="3"/>
    </font>
    <font>
      <sz val="10"/>
      <name val="MS UI Gothic"/>
      <family val="3"/>
    </font>
    <font>
      <b/>
      <sz val="11"/>
      <name val="MS UI Gothic"/>
      <family val="3"/>
    </font>
    <font>
      <b/>
      <sz val="11"/>
      <color indexed="9"/>
      <name val="MS UI Gothic"/>
      <family val="3"/>
    </font>
    <font>
      <sz val="10"/>
      <color indexed="13"/>
      <name val="MS UI Gothic"/>
      <family val="3"/>
    </font>
    <font>
      <sz val="10"/>
      <color indexed="49"/>
      <name val="MS UI Gothic"/>
      <family val="3"/>
    </font>
    <font>
      <sz val="10"/>
      <color indexed="52"/>
      <name val="MS UI Gothic"/>
      <family val="3"/>
    </font>
    <font>
      <b/>
      <sz val="10"/>
      <name val="MS UI Gothic"/>
      <family val="3"/>
    </font>
    <font>
      <b/>
      <sz val="10"/>
      <color indexed="52"/>
      <name val="MS UI Gothic"/>
      <family val="3"/>
    </font>
    <font>
      <b/>
      <sz val="10"/>
      <color indexed="9"/>
      <name val="MS UI Gothic"/>
      <family val="3"/>
    </font>
    <font>
      <b/>
      <sz val="10"/>
      <color indexed="53"/>
      <name val="ＭＳ Ｐゴシック"/>
      <family val="3"/>
    </font>
    <font>
      <sz val="10"/>
      <color indexed="9"/>
      <name val="Arial Unicode MS"/>
      <family val="3"/>
    </font>
    <font>
      <sz val="10"/>
      <color indexed="9"/>
      <name val="MS UI Gothic"/>
      <family val="3"/>
    </font>
    <font>
      <b/>
      <sz val="12"/>
      <color indexed="9"/>
      <name val="MS UI Gothic"/>
      <family val="3"/>
    </font>
    <font>
      <b/>
      <sz val="12"/>
      <color indexed="55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/>
      <top style="thin">
        <color indexed="55"/>
      </top>
      <bottom style="thin">
        <color indexed="55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uble">
        <color indexed="53"/>
      </left>
      <right style="double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 vertical="center"/>
      <protection/>
    </xf>
    <xf numFmtId="0" fontId="3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4" borderId="0" xfId="0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5" fillId="36" borderId="21" xfId="0" applyFont="1" applyFill="1" applyBorder="1" applyAlignment="1">
      <alignment horizontal="center" vertical="center"/>
    </xf>
    <xf numFmtId="178" fontId="5" fillId="33" borderId="22" xfId="0" applyNumberFormat="1" applyFont="1" applyFill="1" applyBorder="1" applyAlignment="1">
      <alignment horizontal="center" vertical="center"/>
    </xf>
    <xf numFmtId="178" fontId="5" fillId="33" borderId="23" xfId="0" applyNumberFormat="1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1" fontId="0" fillId="0" borderId="12" xfId="0" applyNumberFormat="1" applyFill="1" applyBorder="1" applyAlignment="1" applyProtection="1">
      <alignment horizontal="center" vertical="center"/>
      <protection locked="0"/>
    </xf>
    <xf numFmtId="1" fontId="0" fillId="35" borderId="24" xfId="0" applyNumberFormat="1" applyFill="1" applyBorder="1" applyAlignment="1" applyProtection="1">
      <alignment horizontal="center" vertical="center"/>
      <protection locked="0"/>
    </xf>
    <xf numFmtId="1" fontId="0" fillId="0" borderId="24" xfId="0" applyNumberFormat="1" applyFill="1" applyBorder="1" applyAlignment="1" applyProtection="1">
      <alignment horizontal="center" vertical="center"/>
      <protection locked="0"/>
    </xf>
    <xf numFmtId="1" fontId="0" fillId="0" borderId="25" xfId="0" applyNumberFormat="1" applyFill="1" applyBorder="1" applyAlignment="1" applyProtection="1">
      <alignment horizontal="center" vertical="center"/>
      <protection locked="0"/>
    </xf>
    <xf numFmtId="1" fontId="5" fillId="33" borderId="21" xfId="0" applyNumberFormat="1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10" fillId="37" borderId="27" xfId="62" applyFont="1" applyFill="1" applyBorder="1" applyAlignment="1" quotePrefix="1">
      <alignment horizontal="center" vertical="center"/>
      <protection/>
    </xf>
    <xf numFmtId="0" fontId="10" fillId="38" borderId="27" xfId="63" applyFont="1" applyFill="1" applyBorder="1" applyAlignment="1">
      <alignment horizontal="center" vertical="center"/>
      <protection/>
    </xf>
    <xf numFmtId="0" fontId="11" fillId="38" borderId="28" xfId="62" applyFont="1" applyFill="1" applyBorder="1" applyAlignment="1">
      <alignment vertical="center"/>
      <protection/>
    </xf>
    <xf numFmtId="0" fontId="10" fillId="38" borderId="27" xfId="62" applyFont="1" applyFill="1" applyBorder="1" applyAlignment="1">
      <alignment horizontal="center" vertical="center"/>
      <protection/>
    </xf>
    <xf numFmtId="0" fontId="10" fillId="38" borderId="27" xfId="61" applyFont="1" applyFill="1" applyBorder="1" applyAlignment="1">
      <alignment horizontal="center" vertical="center"/>
      <protection/>
    </xf>
    <xf numFmtId="0" fontId="10" fillId="39" borderId="27" xfId="62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0" fontId="0" fillId="40" borderId="21" xfId="0" applyNumberFormat="1" applyFill="1" applyBorder="1" applyAlignment="1" applyProtection="1">
      <alignment horizontal="center" vertical="center"/>
      <protection locked="0"/>
    </xf>
    <xf numFmtId="0" fontId="21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177" fontId="21" fillId="34" borderId="0" xfId="0" applyNumberFormat="1" applyFont="1" applyFill="1" applyBorder="1" applyAlignment="1">
      <alignment vertical="center"/>
    </xf>
    <xf numFmtId="1" fontId="21" fillId="34" borderId="0" xfId="0" applyNumberFormat="1" applyFont="1" applyFill="1" applyBorder="1" applyAlignment="1">
      <alignment vertical="center"/>
    </xf>
    <xf numFmtId="0" fontId="20" fillId="34" borderId="26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0" fillId="41" borderId="30" xfId="0" applyFill="1" applyBorder="1" applyAlignment="1">
      <alignment horizontal="center" vertical="center"/>
    </xf>
    <xf numFmtId="0" fontId="0" fillId="42" borderId="30" xfId="0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wrapText="1"/>
    </xf>
    <xf numFmtId="0" fontId="20" fillId="34" borderId="0" xfId="0" applyFont="1" applyFill="1" applyBorder="1" applyAlignment="1">
      <alignment horizontal="center" vertical="center"/>
    </xf>
    <xf numFmtId="0" fontId="22" fillId="43" borderId="21" xfId="0" applyFont="1" applyFill="1" applyBorder="1" applyAlignment="1">
      <alignment horizontal="center" vertical="center"/>
    </xf>
    <xf numFmtId="0" fontId="10" fillId="38" borderId="27" xfId="62" applyFont="1" applyFill="1" applyBorder="1" applyAlignment="1">
      <alignment horizontal="centerContinuous" vertical="center"/>
      <protection/>
    </xf>
    <xf numFmtId="0" fontId="10" fillId="38" borderId="31" xfId="62" applyFont="1" applyFill="1" applyBorder="1" applyAlignment="1">
      <alignment vertical="center"/>
      <protection/>
    </xf>
    <xf numFmtId="0" fontId="9" fillId="38" borderId="27" xfId="62" applyFont="1" applyFill="1" applyBorder="1" applyAlignment="1">
      <alignment horizontal="centerContinuous" vertical="center"/>
      <protection/>
    </xf>
    <xf numFmtId="0" fontId="11" fillId="38" borderId="31" xfId="62" applyFont="1" applyFill="1" applyBorder="1" applyAlignment="1">
      <alignment vertical="center"/>
      <protection/>
    </xf>
    <xf numFmtId="0" fontId="10" fillId="38" borderId="31" xfId="62" applyFont="1" applyFill="1" applyBorder="1" applyAlignment="1">
      <alignment vertical="center" wrapText="1"/>
      <protection/>
    </xf>
    <xf numFmtId="0" fontId="9" fillId="38" borderId="31" xfId="62" applyFont="1" applyFill="1" applyBorder="1" applyAlignment="1">
      <alignment vertical="center"/>
      <protection/>
    </xf>
    <xf numFmtId="0" fontId="13" fillId="34" borderId="23" xfId="0" applyFont="1" applyFill="1" applyBorder="1" applyAlignment="1">
      <alignment horizontal="center" vertical="center"/>
    </xf>
    <xf numFmtId="0" fontId="15" fillId="44" borderId="21" xfId="0" applyFont="1" applyFill="1" applyBorder="1" applyAlignment="1">
      <alignment horizontal="center" vertical="center"/>
    </xf>
    <xf numFmtId="0" fontId="24" fillId="45" borderId="21" xfId="0" applyFont="1" applyFill="1" applyBorder="1" applyAlignment="1">
      <alignment horizontal="center" vertical="center"/>
    </xf>
    <xf numFmtId="0" fontId="5" fillId="46" borderId="21" xfId="0" applyFont="1" applyFill="1" applyBorder="1" applyAlignment="1">
      <alignment horizontal="center" vertical="center"/>
    </xf>
    <xf numFmtId="0" fontId="25" fillId="47" borderId="21" xfId="0" applyFont="1" applyFill="1" applyBorder="1" applyAlignment="1">
      <alignment horizontal="center" vertical="center"/>
    </xf>
    <xf numFmtId="0" fontId="23" fillId="38" borderId="31" xfId="62" applyFont="1" applyFill="1" applyBorder="1" applyAlignment="1">
      <alignment vertical="center"/>
      <protection/>
    </xf>
    <xf numFmtId="0" fontId="13" fillId="42" borderId="21" xfId="0" applyFont="1" applyFill="1" applyBorder="1" applyAlignment="1">
      <alignment horizontal="center" vertical="center"/>
    </xf>
    <xf numFmtId="0" fontId="28" fillId="38" borderId="0" xfId="0" applyFont="1" applyFill="1" applyAlignment="1">
      <alignment vertical="center"/>
    </xf>
    <xf numFmtId="0" fontId="27" fillId="38" borderId="32" xfId="0" applyFont="1" applyFill="1" applyBorder="1" applyAlignment="1">
      <alignment horizontal="center" vertical="center" wrapText="1"/>
    </xf>
    <xf numFmtId="0" fontId="27" fillId="38" borderId="32" xfId="0" applyFont="1" applyFill="1" applyBorder="1" applyAlignment="1">
      <alignment horizontal="center" vertical="center" shrinkToFit="1"/>
    </xf>
    <xf numFmtId="194" fontId="27" fillId="38" borderId="32" xfId="0" applyNumberFormat="1" applyFont="1" applyFill="1" applyBorder="1" applyAlignment="1">
      <alignment horizontal="center" vertical="center" wrapText="1"/>
    </xf>
    <xf numFmtId="0" fontId="30" fillId="38" borderId="0" xfId="0" applyFont="1" applyFill="1" applyAlignment="1">
      <alignment vertical="center"/>
    </xf>
    <xf numFmtId="200" fontId="27" fillId="38" borderId="32" xfId="0" applyNumberFormat="1" applyFont="1" applyFill="1" applyBorder="1" applyAlignment="1">
      <alignment horizontal="center" vertical="center" wrapText="1"/>
    </xf>
    <xf numFmtId="0" fontId="30" fillId="38" borderId="0" xfId="0" applyFont="1" applyFill="1" applyAlignment="1">
      <alignment horizontal="right" vertical="center"/>
    </xf>
    <xf numFmtId="0" fontId="27" fillId="38" borderId="33" xfId="0" applyFont="1" applyFill="1" applyBorder="1" applyAlignment="1">
      <alignment horizontal="center" vertical="center" wrapText="1"/>
    </xf>
    <xf numFmtId="0" fontId="27" fillId="48" borderId="33" xfId="0" applyFont="1" applyFill="1" applyBorder="1" applyAlignment="1">
      <alignment horizontal="center" vertical="center" wrapText="1"/>
    </xf>
    <xf numFmtId="0" fontId="27" fillId="49" borderId="32" xfId="0" applyFont="1" applyFill="1" applyBorder="1" applyAlignment="1">
      <alignment horizontal="center" vertical="center" wrapText="1"/>
    </xf>
    <xf numFmtId="0" fontId="10" fillId="49" borderId="32" xfId="0" applyFont="1" applyFill="1" applyBorder="1" applyAlignment="1">
      <alignment horizontal="center" vertical="center" wrapText="1"/>
    </xf>
    <xf numFmtId="0" fontId="27" fillId="38" borderId="34" xfId="0" applyFont="1" applyFill="1" applyBorder="1" applyAlignment="1">
      <alignment horizontal="center" vertical="center" wrapText="1" shrinkToFit="1"/>
    </xf>
    <xf numFmtId="0" fontId="26" fillId="38" borderId="32" xfId="0" applyFont="1" applyFill="1" applyBorder="1" applyAlignment="1">
      <alignment horizontal="center" vertical="center" shrinkToFit="1"/>
    </xf>
    <xf numFmtId="0" fontId="32" fillId="38" borderId="0" xfId="0" applyFont="1" applyFill="1" applyAlignment="1">
      <alignment horizontal="center" vertical="center" wrapText="1"/>
    </xf>
    <xf numFmtId="0" fontId="33" fillId="49" borderId="32" xfId="0" applyFont="1" applyFill="1" applyBorder="1" applyAlignment="1">
      <alignment horizontal="center" vertical="center" wrapText="1"/>
    </xf>
    <xf numFmtId="0" fontId="33" fillId="49" borderId="34" xfId="0" applyFont="1" applyFill="1" applyBorder="1" applyAlignment="1">
      <alignment horizontal="center" vertical="center" wrapText="1"/>
    </xf>
    <xf numFmtId="0" fontId="34" fillId="49" borderId="32" xfId="0" applyFont="1" applyFill="1" applyBorder="1" applyAlignment="1">
      <alignment horizontal="center" vertical="center" wrapText="1"/>
    </xf>
    <xf numFmtId="0" fontId="29" fillId="50" borderId="32" xfId="0" applyFont="1" applyFill="1" applyBorder="1" applyAlignment="1">
      <alignment horizontal="center" vertical="center" wrapText="1"/>
    </xf>
    <xf numFmtId="0" fontId="29" fillId="50" borderId="32" xfId="0" applyFont="1" applyFill="1" applyBorder="1" applyAlignment="1">
      <alignment horizontal="center" vertical="center" shrinkToFit="1"/>
    </xf>
    <xf numFmtId="194" fontId="29" fillId="50" borderId="32" xfId="0" applyNumberFormat="1" applyFont="1" applyFill="1" applyBorder="1" applyAlignment="1">
      <alignment horizontal="center" vertical="center" wrapText="1"/>
    </xf>
    <xf numFmtId="0" fontId="31" fillId="50" borderId="32" xfId="0" applyFont="1" applyFill="1" applyBorder="1" applyAlignment="1">
      <alignment horizontal="center" vertical="center" shrinkToFit="1"/>
    </xf>
    <xf numFmtId="0" fontId="29" fillId="50" borderId="34" xfId="0" applyFont="1" applyFill="1" applyBorder="1" applyAlignment="1">
      <alignment horizontal="center" vertical="center" wrapText="1" shrinkToFit="1"/>
    </xf>
    <xf numFmtId="0" fontId="29" fillId="50" borderId="33" xfId="0" applyFont="1" applyFill="1" applyBorder="1" applyAlignment="1">
      <alignment horizontal="center" vertical="center" wrapText="1"/>
    </xf>
    <xf numFmtId="200" fontId="29" fillId="50" borderId="32" xfId="0" applyNumberFormat="1" applyFont="1" applyFill="1" applyBorder="1" applyAlignment="1">
      <alignment horizontal="center" vertical="center" wrapText="1"/>
    </xf>
    <xf numFmtId="0" fontId="35" fillId="38" borderId="0" xfId="0" applyFont="1" applyFill="1" applyAlignment="1">
      <alignment vertical="center"/>
    </xf>
    <xf numFmtId="0" fontId="36" fillId="34" borderId="0" xfId="0" applyFont="1" applyFill="1" applyBorder="1" applyAlignment="1">
      <alignment horizontal="center" vertical="center"/>
    </xf>
    <xf numFmtId="0" fontId="28" fillId="38" borderId="0" xfId="0" applyFont="1" applyFill="1" applyAlignment="1">
      <alignment horizontal="center" vertical="center"/>
    </xf>
    <xf numFmtId="0" fontId="37" fillId="38" borderId="0" xfId="0" applyFont="1" applyFill="1" applyAlignment="1">
      <alignment horizontal="center" vertical="center"/>
    </xf>
    <xf numFmtId="0" fontId="16" fillId="36" borderId="12" xfId="0" applyFont="1" applyFill="1" applyBorder="1" applyAlignment="1" applyProtection="1">
      <alignment horizontal="center" vertical="center" wrapText="1"/>
      <protection locked="0"/>
    </xf>
    <xf numFmtId="0" fontId="38" fillId="34" borderId="21" xfId="0" applyFont="1" applyFill="1" applyBorder="1" applyAlignment="1">
      <alignment horizontal="center" vertical="center"/>
    </xf>
    <xf numFmtId="0" fontId="34" fillId="51" borderId="21" xfId="0" applyFont="1" applyFill="1" applyBorder="1" applyAlignment="1">
      <alignment horizontal="center" vertical="center"/>
    </xf>
    <xf numFmtId="0" fontId="10" fillId="52" borderId="21" xfId="0" applyFont="1" applyFill="1" applyBorder="1" applyAlignment="1">
      <alignment horizontal="center" vertical="center"/>
    </xf>
    <xf numFmtId="0" fontId="10" fillId="38" borderId="27" xfId="62" applyNumberFormat="1" applyFont="1" applyFill="1" applyBorder="1" applyAlignment="1">
      <alignment horizontal="centerContinuous" vertical="center"/>
      <protection/>
    </xf>
    <xf numFmtId="0" fontId="20" fillId="34" borderId="0" xfId="0" applyFont="1" applyFill="1" applyBorder="1" applyAlignment="1">
      <alignment horizontal="left" vertical="center"/>
    </xf>
    <xf numFmtId="0" fontId="0" fillId="53" borderId="35" xfId="0" applyFill="1" applyBorder="1" applyAlignment="1" applyProtection="1">
      <alignment horizontal="center" vertical="center"/>
      <protection locked="0"/>
    </xf>
    <xf numFmtId="0" fontId="13" fillId="34" borderId="36" xfId="0" applyFont="1" applyFill="1" applyBorder="1" applyAlignment="1">
      <alignment horizontal="center" vertical="center"/>
    </xf>
    <xf numFmtId="0" fontId="9" fillId="38" borderId="27" xfId="62" applyFont="1" applyFill="1" applyBorder="1" applyAlignment="1">
      <alignment horizontal="center" vertical="center"/>
      <protection/>
    </xf>
    <xf numFmtId="0" fontId="5" fillId="54" borderId="21" xfId="0" applyFont="1" applyFill="1" applyBorder="1" applyAlignment="1">
      <alignment horizontal="center" vertical="center"/>
    </xf>
    <xf numFmtId="0" fontId="54" fillId="38" borderId="27" xfId="62" applyFont="1" applyFill="1" applyBorder="1" applyAlignment="1">
      <alignment horizontal="centerContinuous" vertical="center"/>
      <protection/>
    </xf>
    <xf numFmtId="0" fontId="10" fillId="38" borderId="27" xfId="62" applyFont="1" applyFill="1" applyBorder="1" applyAlignment="1">
      <alignment horizontal="centerContinuous" vertical="center"/>
      <protection/>
    </xf>
    <xf numFmtId="0" fontId="10" fillId="38" borderId="31" xfId="62" applyFont="1" applyFill="1" applyBorder="1" applyAlignment="1">
      <alignment vertical="center"/>
      <protection/>
    </xf>
    <xf numFmtId="0" fontId="40" fillId="38" borderId="37" xfId="0" applyFont="1" applyFill="1" applyBorder="1" applyAlignment="1">
      <alignment horizontal="left" vertical="top"/>
    </xf>
    <xf numFmtId="0" fontId="41" fillId="38" borderId="37" xfId="0" applyFont="1" applyFill="1" applyBorder="1" applyAlignment="1">
      <alignment horizontal="center" vertical="center"/>
    </xf>
    <xf numFmtId="0" fontId="41" fillId="38" borderId="38" xfId="0" applyFont="1" applyFill="1" applyBorder="1" applyAlignment="1">
      <alignment horizontal="center" vertical="center"/>
    </xf>
    <xf numFmtId="0" fontId="28" fillId="38" borderId="39" xfId="0" applyFont="1" applyFill="1" applyBorder="1" applyAlignment="1">
      <alignment vertical="center"/>
    </xf>
    <xf numFmtId="0" fontId="43" fillId="38" borderId="0" xfId="64" applyFont="1" applyFill="1" applyBorder="1" applyAlignment="1">
      <alignment horizontal="center" vertical="center"/>
      <protection/>
    </xf>
    <xf numFmtId="0" fontId="43" fillId="38" borderId="40" xfId="64" applyFont="1" applyFill="1" applyBorder="1" applyAlignment="1">
      <alignment horizontal="center" vertical="center"/>
      <protection/>
    </xf>
    <xf numFmtId="0" fontId="28" fillId="38" borderId="41" xfId="0" applyFont="1" applyFill="1" applyBorder="1" applyAlignment="1">
      <alignment vertical="center"/>
    </xf>
    <xf numFmtId="0" fontId="43" fillId="38" borderId="42" xfId="64" applyFont="1" applyFill="1" applyBorder="1" applyAlignment="1">
      <alignment horizontal="center" vertical="center"/>
      <protection/>
    </xf>
    <xf numFmtId="0" fontId="43" fillId="38" borderId="43" xfId="64" applyFont="1" applyFill="1" applyBorder="1" applyAlignment="1">
      <alignment horizontal="center" vertical="center"/>
      <protection/>
    </xf>
    <xf numFmtId="0" fontId="44" fillId="38" borderId="0" xfId="64" applyFont="1" applyFill="1" applyBorder="1" applyAlignment="1">
      <alignment horizontal="right" vertical="center"/>
      <protection/>
    </xf>
    <xf numFmtId="0" fontId="47" fillId="38" borderId="0" xfId="64" applyFont="1" applyFill="1" applyBorder="1" applyAlignment="1">
      <alignment horizontal="center" vertical="center"/>
      <protection/>
    </xf>
    <xf numFmtId="0" fontId="53" fillId="38" borderId="0" xfId="64" applyFont="1" applyFill="1" applyBorder="1" applyAlignment="1">
      <alignment horizontal="center" vertical="center"/>
      <protection/>
    </xf>
    <xf numFmtId="0" fontId="43" fillId="38" borderId="0" xfId="64" applyFont="1" applyFill="1" applyBorder="1" applyAlignment="1">
      <alignment horizontal="center" vertical="top"/>
      <protection/>
    </xf>
    <xf numFmtId="0" fontId="43" fillId="38" borderId="40" xfId="64" applyFont="1" applyFill="1" applyBorder="1" applyAlignment="1">
      <alignment horizontal="center" vertical="top"/>
      <protection/>
    </xf>
    <xf numFmtId="0" fontId="57" fillId="38" borderId="0" xfId="64" applyFont="1" applyFill="1" applyBorder="1" applyAlignment="1">
      <alignment horizontal="center" vertical="center"/>
      <protection/>
    </xf>
    <xf numFmtId="0" fontId="57" fillId="38" borderId="44" xfId="64" applyFont="1" applyFill="1" applyBorder="1" applyAlignment="1">
      <alignment horizontal="center" vertical="center"/>
      <protection/>
    </xf>
    <xf numFmtId="0" fontId="58" fillId="38" borderId="40" xfId="64" applyFont="1" applyFill="1" applyBorder="1" applyAlignment="1">
      <alignment horizontal="center" vertical="center"/>
      <protection/>
    </xf>
    <xf numFmtId="0" fontId="58" fillId="38" borderId="45" xfId="64" applyFont="1" applyFill="1" applyBorder="1" applyAlignment="1">
      <alignment horizontal="center" vertical="center"/>
      <protection/>
    </xf>
    <xf numFmtId="0" fontId="58" fillId="38" borderId="0" xfId="64" applyFont="1" applyFill="1" applyBorder="1" applyAlignment="1">
      <alignment horizontal="left" vertical="center"/>
      <protection/>
    </xf>
    <xf numFmtId="0" fontId="57" fillId="38" borderId="0" xfId="64" applyFont="1" applyFill="1" applyBorder="1" applyAlignment="1">
      <alignment horizontal="right" vertical="center"/>
      <protection/>
    </xf>
    <xf numFmtId="0" fontId="55" fillId="38" borderId="43" xfId="64" applyFont="1" applyFill="1" applyBorder="1" applyAlignment="1">
      <alignment horizontal="center" vertical="top"/>
      <protection/>
    </xf>
    <xf numFmtId="0" fontId="55" fillId="38" borderId="0" xfId="64" applyFont="1" applyFill="1" applyBorder="1" applyAlignment="1">
      <alignment horizontal="center" vertical="top"/>
      <protection/>
    </xf>
    <xf numFmtId="0" fontId="55" fillId="38" borderId="40" xfId="64" applyFont="1" applyFill="1" applyBorder="1" applyAlignment="1">
      <alignment horizontal="center" vertical="top"/>
      <protection/>
    </xf>
    <xf numFmtId="0" fontId="55" fillId="38" borderId="46" xfId="64" applyFont="1" applyFill="1" applyBorder="1" applyAlignment="1">
      <alignment horizontal="center" vertical="top"/>
      <protection/>
    </xf>
    <xf numFmtId="0" fontId="57" fillId="38" borderId="47" xfId="64" applyFont="1" applyFill="1" applyBorder="1" applyAlignment="1">
      <alignment horizontal="right" vertical="center"/>
      <protection/>
    </xf>
    <xf numFmtId="0" fontId="58" fillId="38" borderId="0" xfId="64" applyFont="1" applyFill="1" applyBorder="1" applyAlignment="1">
      <alignment horizontal="right" vertical="center"/>
      <protection/>
    </xf>
    <xf numFmtId="0" fontId="57" fillId="38" borderId="0" xfId="64" applyFont="1" applyFill="1" applyBorder="1" applyAlignment="1">
      <alignment horizontal="left" vertical="center"/>
      <protection/>
    </xf>
    <xf numFmtId="0" fontId="5" fillId="54" borderId="48" xfId="0" applyFont="1" applyFill="1" applyBorder="1" applyAlignment="1">
      <alignment horizontal="center" vertical="center"/>
    </xf>
    <xf numFmtId="0" fontId="5" fillId="54" borderId="49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 wrapText="1"/>
    </xf>
    <xf numFmtId="0" fontId="7" fillId="40" borderId="50" xfId="0" applyFont="1" applyFill="1" applyBorder="1" applyAlignment="1">
      <alignment horizontal="center" wrapText="1"/>
    </xf>
    <xf numFmtId="0" fontId="6" fillId="40" borderId="48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/>
    </xf>
    <xf numFmtId="0" fontId="7" fillId="40" borderId="10" xfId="0" applyFont="1" applyFill="1" applyBorder="1" applyAlignment="1">
      <alignment vertical="top" wrapText="1"/>
    </xf>
    <xf numFmtId="0" fontId="7" fillId="40" borderId="51" xfId="0" applyFont="1" applyFill="1" applyBorder="1" applyAlignment="1">
      <alignment vertical="top" wrapText="1"/>
    </xf>
    <xf numFmtId="0" fontId="51" fillId="46" borderId="44" xfId="64" applyFont="1" applyFill="1" applyBorder="1" applyAlignment="1">
      <alignment horizontal="center" vertical="center" wrapText="1" shrinkToFit="1"/>
      <protection/>
    </xf>
    <xf numFmtId="0" fontId="51" fillId="46" borderId="45" xfId="64" applyFont="1" applyFill="1" applyBorder="1" applyAlignment="1">
      <alignment horizontal="center" vertical="center" wrapText="1" shrinkToFit="1"/>
      <protection/>
    </xf>
    <xf numFmtId="0" fontId="55" fillId="38" borderId="44" xfId="64" applyFont="1" applyFill="1" applyBorder="1" applyAlignment="1">
      <alignment horizontal="center" vertical="top"/>
      <protection/>
    </xf>
    <xf numFmtId="0" fontId="55" fillId="38" borderId="42" xfId="64" applyFont="1" applyFill="1" applyBorder="1" applyAlignment="1">
      <alignment horizontal="center" vertical="top"/>
      <protection/>
    </xf>
    <xf numFmtId="0" fontId="55" fillId="38" borderId="45" xfId="64" applyFont="1" applyFill="1" applyBorder="1" applyAlignment="1">
      <alignment horizontal="center" vertical="top"/>
      <protection/>
    </xf>
    <xf numFmtId="0" fontId="46" fillId="55" borderId="52" xfId="64" applyFont="1" applyFill="1" applyBorder="1" applyAlignment="1">
      <alignment horizontal="center" vertical="center" shrinkToFit="1"/>
      <protection/>
    </xf>
    <xf numFmtId="0" fontId="46" fillId="55" borderId="46" xfId="64" applyFont="1" applyFill="1" applyBorder="1" applyAlignment="1">
      <alignment horizontal="center" vertical="center" shrinkToFit="1"/>
      <protection/>
    </xf>
    <xf numFmtId="0" fontId="46" fillId="46" borderId="52" xfId="64" applyFont="1" applyFill="1" applyBorder="1" applyAlignment="1">
      <alignment horizontal="center" vertical="center" wrapText="1" shrinkToFit="1"/>
      <protection/>
    </xf>
    <xf numFmtId="0" fontId="46" fillId="46" borderId="46" xfId="64" applyFont="1" applyFill="1" applyBorder="1" applyAlignment="1">
      <alignment horizontal="center" vertical="center" wrapText="1" shrinkToFit="1"/>
      <protection/>
    </xf>
    <xf numFmtId="0" fontId="46" fillId="55" borderId="52" xfId="64" applyFont="1" applyFill="1" applyBorder="1" applyAlignment="1">
      <alignment horizontal="center" vertical="center" wrapText="1" shrinkToFit="1"/>
      <protection/>
    </xf>
    <xf numFmtId="0" fontId="46" fillId="55" borderId="46" xfId="64" applyFont="1" applyFill="1" applyBorder="1" applyAlignment="1">
      <alignment horizontal="center" vertical="center" wrapText="1" shrinkToFit="1"/>
      <protection/>
    </xf>
    <xf numFmtId="0" fontId="56" fillId="38" borderId="53" xfId="65" applyFont="1" applyFill="1" applyBorder="1" applyAlignment="1">
      <alignment horizontal="right" vertical="top" indent="1"/>
      <protection/>
    </xf>
    <xf numFmtId="0" fontId="48" fillId="38" borderId="54" xfId="65" applyFont="1" applyFill="1" applyBorder="1" applyAlignment="1">
      <alignment horizontal="right" vertical="top" indent="1"/>
      <protection/>
    </xf>
    <xf numFmtId="0" fontId="48" fillId="38" borderId="55" xfId="65" applyFont="1" applyFill="1" applyBorder="1" applyAlignment="1">
      <alignment horizontal="right" vertical="top" indent="1"/>
      <protection/>
    </xf>
    <xf numFmtId="0" fontId="48" fillId="38" borderId="39" xfId="65" applyFont="1" applyFill="1" applyBorder="1" applyAlignment="1">
      <alignment horizontal="center"/>
      <protection/>
    </xf>
    <xf numFmtId="0" fontId="48" fillId="38" borderId="0" xfId="65" applyFont="1" applyFill="1" applyBorder="1" applyAlignment="1">
      <alignment horizontal="center"/>
      <protection/>
    </xf>
    <xf numFmtId="0" fontId="48" fillId="38" borderId="41" xfId="65" applyFont="1" applyFill="1" applyBorder="1" applyAlignment="1">
      <alignment horizontal="center"/>
      <protection/>
    </xf>
    <xf numFmtId="0" fontId="55" fillId="38" borderId="44" xfId="64" applyFont="1" applyFill="1" applyBorder="1" applyAlignment="1">
      <alignment horizontal="center" vertical="center"/>
      <protection/>
    </xf>
    <xf numFmtId="0" fontId="55" fillId="38" borderId="42" xfId="64" applyFont="1" applyFill="1" applyBorder="1" applyAlignment="1">
      <alignment horizontal="center" vertical="center"/>
      <protection/>
    </xf>
    <xf numFmtId="0" fontId="55" fillId="38" borderId="45" xfId="64" applyFont="1" applyFill="1" applyBorder="1" applyAlignment="1">
      <alignment horizontal="center" vertical="center"/>
      <protection/>
    </xf>
    <xf numFmtId="0" fontId="46" fillId="56" borderId="52" xfId="64" applyFont="1" applyFill="1" applyBorder="1" applyAlignment="1">
      <alignment horizontal="center" vertical="center" wrapText="1" shrinkToFit="1"/>
      <protection/>
    </xf>
    <xf numFmtId="0" fontId="46" fillId="56" borderId="46" xfId="64" applyFont="1" applyFill="1" applyBorder="1" applyAlignment="1">
      <alignment horizontal="center" vertical="center" wrapText="1" shrinkToFit="1"/>
      <protection/>
    </xf>
    <xf numFmtId="0" fontId="51" fillId="56" borderId="44" xfId="64" applyFont="1" applyFill="1" applyBorder="1" applyAlignment="1">
      <alignment horizontal="center" vertical="center" wrapText="1" shrinkToFit="1"/>
      <protection/>
    </xf>
    <xf numFmtId="0" fontId="45" fillId="56" borderId="45" xfId="64" applyFont="1" applyFill="1" applyBorder="1" applyAlignment="1">
      <alignment horizontal="center" vertical="center" wrapText="1" shrinkToFit="1"/>
      <protection/>
    </xf>
    <xf numFmtId="0" fontId="46" fillId="46" borderId="52" xfId="64" applyFont="1" applyFill="1" applyBorder="1" applyAlignment="1">
      <alignment horizontal="center" vertical="center" shrinkToFit="1"/>
      <protection/>
    </xf>
    <xf numFmtId="0" fontId="46" fillId="46" borderId="46" xfId="64" applyFont="1" applyFill="1" applyBorder="1" applyAlignment="1">
      <alignment horizontal="center" vertical="center" shrinkToFit="1"/>
      <protection/>
    </xf>
    <xf numFmtId="3" fontId="11" fillId="38" borderId="54" xfId="0" applyNumberFormat="1" applyFont="1" applyFill="1" applyBorder="1" applyAlignment="1">
      <alignment vertical="center"/>
    </xf>
    <xf numFmtId="14" fontId="39" fillId="38" borderId="56" xfId="0" applyNumberFormat="1" applyFont="1" applyFill="1" applyBorder="1" applyAlignment="1">
      <alignment horizontal="right" vertical="top"/>
    </xf>
    <xf numFmtId="0" fontId="39" fillId="38" borderId="37" xfId="0" applyFont="1" applyFill="1" applyBorder="1" applyAlignment="1">
      <alignment horizontal="right" vertical="top"/>
    </xf>
    <xf numFmtId="0" fontId="41" fillId="38" borderId="37" xfId="0" applyFont="1" applyFill="1" applyBorder="1" applyAlignment="1">
      <alignment horizontal="center" vertical="center"/>
    </xf>
    <xf numFmtId="0" fontId="51" fillId="55" borderId="44" xfId="64" applyFont="1" applyFill="1" applyBorder="1" applyAlignment="1">
      <alignment horizontal="center" vertical="center" wrapText="1" shrinkToFit="1"/>
      <protection/>
    </xf>
    <xf numFmtId="0" fontId="51" fillId="55" borderId="45" xfId="64" applyFont="1" applyFill="1" applyBorder="1" applyAlignment="1">
      <alignment horizontal="center" vertical="center" wrapText="1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3年度Ｂｅａｎｓチーム名簿" xfId="61"/>
    <cellStyle name="標準_2003年度スタ－ズチーム名簿" xfId="62"/>
    <cellStyle name="標準_2003年度バッカスチーム名簿" xfId="63"/>
    <cellStyle name="標準_2009DLトーナメント案" xfId="64"/>
    <cellStyle name="標準_9TeamBlock(2010)" xfId="65"/>
    <cellStyle name="Followed Hyperlink" xfId="66"/>
    <cellStyle name="良い" xfId="67"/>
  </cellStyles>
  <dxfs count="35"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ont>
        <color indexed="52"/>
      </font>
    </dxf>
    <dxf>
      <font>
        <color indexed="52"/>
      </font>
    </dxf>
    <dxf>
      <font>
        <color indexed="52"/>
      </font>
    </dxf>
    <dxf>
      <font>
        <color indexed="52"/>
      </font>
    </dxf>
    <dxf>
      <font>
        <color indexed="52"/>
      </font>
    </dxf>
    <dxf>
      <font>
        <color indexed="52"/>
      </font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FF99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2</xdr:row>
      <xdr:rowOff>47625</xdr:rowOff>
    </xdr:from>
    <xdr:to>
      <xdr:col>42</xdr:col>
      <xdr:colOff>314325</xdr:colOff>
      <xdr:row>5</xdr:row>
      <xdr:rowOff>9525</xdr:rowOff>
    </xdr:to>
    <xdr:sp>
      <xdr:nvSpPr>
        <xdr:cNvPr id="1" name="AutoShape 8"/>
        <xdr:cNvSpPr>
          <a:spLocks/>
        </xdr:cNvSpPr>
      </xdr:nvSpPr>
      <xdr:spPr>
        <a:xfrm>
          <a:off x="14506575" y="657225"/>
          <a:ext cx="6248400" cy="762000"/>
        </a:xfrm>
        <a:prstGeom prst="roundRect">
          <a:avLst/>
        </a:prstGeom>
        <a:solidFill>
          <a:srgbClr val="99CC00">
            <a:alpha val="30000"/>
          </a:srgbClr>
        </a:solidFill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Diamond Stage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11/25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青木市営球場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決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勝大会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R257"/>
  <sheetViews>
    <sheetView showRowColHeaders="0" tabSelected="1" zoomScaleSheetLayoutView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3" sqref="I3"/>
    </sheetView>
  </sheetViews>
  <sheetFormatPr defaultColWidth="9.140625" defaultRowHeight="12"/>
  <cols>
    <col min="1" max="1" width="5.7109375" style="39" bestFit="1" customWidth="1"/>
    <col min="2" max="2" width="11.28125" style="5" customWidth="1"/>
    <col min="3" max="3" width="7.7109375" style="5" bestFit="1" customWidth="1"/>
    <col min="4" max="5" width="12.7109375" style="31" customWidth="1"/>
    <col min="6" max="6" width="2.7109375" style="5" customWidth="1"/>
    <col min="7" max="8" width="7.7109375" style="5" customWidth="1"/>
    <col min="9" max="15" width="4.28125" style="5" customWidth="1"/>
    <col min="16" max="16" width="6.57421875" style="31" customWidth="1"/>
    <col min="17" max="23" width="4.28125" style="5" customWidth="1"/>
    <col min="24" max="24" width="6.57421875" style="31" customWidth="1"/>
    <col min="25" max="31" width="4.28125" style="5" customWidth="1"/>
    <col min="32" max="32" width="6.57421875" style="31" customWidth="1"/>
    <col min="33" max="39" width="4.28125" style="5" customWidth="1"/>
    <col min="40" max="40" width="6.57421875" style="31" customWidth="1"/>
    <col min="41" max="47" width="4.28125" style="5" customWidth="1"/>
    <col min="48" max="48" width="6.57421875" style="31" customWidth="1"/>
    <col min="49" max="55" width="4.28125" style="5" customWidth="1"/>
    <col min="56" max="56" width="6.57421875" style="31" customWidth="1"/>
    <col min="57" max="63" width="4.28125" style="5" customWidth="1"/>
    <col min="64" max="64" width="6.57421875" style="31" customWidth="1"/>
    <col min="65" max="71" width="4.28125" style="5" customWidth="1"/>
    <col min="72" max="72" width="6.57421875" style="31" customWidth="1"/>
    <col min="73" max="79" width="4.28125" style="5" customWidth="1"/>
    <col min="80" max="80" width="6.57421875" style="31" customWidth="1"/>
    <col min="81" max="81" width="4.57421875" style="31" customWidth="1"/>
    <col min="82" max="82" width="4.28125" style="5" customWidth="1"/>
    <col min="83" max="83" width="7.8515625" style="31" customWidth="1"/>
    <col min="84" max="92" width="5.7109375" style="31" customWidth="1"/>
    <col min="93" max="93" width="8.00390625" style="43" bestFit="1" customWidth="1"/>
    <col min="94" max="94" width="5.421875" style="5" customWidth="1"/>
    <col min="95" max="95" width="8.57421875" style="42" bestFit="1" customWidth="1"/>
    <col min="96" max="96" width="6.8515625" style="42" bestFit="1" customWidth="1"/>
    <col min="97" max="16384" width="9.140625" style="31" customWidth="1"/>
  </cols>
  <sheetData>
    <row r="1" spans="1:96" s="5" customFormat="1" ht="24.75" customHeight="1" thickBot="1">
      <c r="A1" s="96" t="s">
        <v>591</v>
      </c>
      <c r="B1" s="136" t="s">
        <v>596</v>
      </c>
      <c r="C1" s="137"/>
      <c r="D1" s="137"/>
      <c r="E1" s="137"/>
      <c r="F1" s="137"/>
      <c r="G1" s="137"/>
      <c r="H1" s="137"/>
      <c r="I1" s="1"/>
      <c r="J1" s="1"/>
      <c r="K1" s="1"/>
      <c r="L1" s="1"/>
      <c r="M1" s="1"/>
      <c r="N1" s="1"/>
      <c r="O1" s="1"/>
      <c r="P1" s="2" t="s">
        <v>0</v>
      </c>
      <c r="Q1" s="3"/>
      <c r="R1" s="1"/>
      <c r="S1" s="1"/>
      <c r="T1" s="1"/>
      <c r="U1" s="1"/>
      <c r="V1" s="1"/>
      <c r="W1" s="1"/>
      <c r="X1" s="2" t="s">
        <v>1</v>
      </c>
      <c r="Y1" s="3"/>
      <c r="Z1" s="1"/>
      <c r="AA1" s="1"/>
      <c r="AB1" s="1"/>
      <c r="AC1" s="1"/>
      <c r="AD1" s="1"/>
      <c r="AE1" s="1"/>
      <c r="AF1" s="2" t="s">
        <v>2</v>
      </c>
      <c r="AG1" s="3"/>
      <c r="AH1" s="1"/>
      <c r="AI1" s="1"/>
      <c r="AJ1" s="1"/>
      <c r="AK1" s="1"/>
      <c r="AL1" s="1"/>
      <c r="AM1" s="1"/>
      <c r="AN1" s="2" t="s">
        <v>6</v>
      </c>
      <c r="AO1" s="3"/>
      <c r="AP1" s="1"/>
      <c r="AQ1" s="1"/>
      <c r="AR1" s="1"/>
      <c r="AS1" s="1"/>
      <c r="AT1" s="1"/>
      <c r="AU1" s="1"/>
      <c r="AV1" s="2" t="s">
        <v>3</v>
      </c>
      <c r="AW1" s="3"/>
      <c r="AX1" s="1"/>
      <c r="AY1" s="1"/>
      <c r="AZ1" s="1"/>
      <c r="BA1" s="1"/>
      <c r="BB1" s="1"/>
      <c r="BC1" s="1"/>
      <c r="BD1" s="2" t="s">
        <v>4</v>
      </c>
      <c r="BE1" s="3"/>
      <c r="BF1" s="1"/>
      <c r="BG1" s="1"/>
      <c r="BH1" s="1"/>
      <c r="BI1" s="1"/>
      <c r="BJ1" s="1"/>
      <c r="BK1" s="1"/>
      <c r="BL1" s="2" t="s">
        <v>5</v>
      </c>
      <c r="BM1" s="3"/>
      <c r="BN1" s="1"/>
      <c r="BO1" s="1"/>
      <c r="BP1" s="1"/>
      <c r="BQ1" s="1"/>
      <c r="BR1" s="1"/>
      <c r="BS1" s="1"/>
      <c r="BT1" s="2" t="s">
        <v>7</v>
      </c>
      <c r="BU1" s="4"/>
      <c r="BV1" s="1"/>
      <c r="BW1" s="1"/>
      <c r="BX1" s="1"/>
      <c r="BY1" s="1"/>
      <c r="BZ1" s="1"/>
      <c r="CA1" s="1"/>
      <c r="CB1" s="2" t="s">
        <v>8</v>
      </c>
      <c r="CC1" s="141" t="s">
        <v>9</v>
      </c>
      <c r="CD1" s="139" t="s">
        <v>53</v>
      </c>
      <c r="CE1" s="143" t="s">
        <v>10</v>
      </c>
      <c r="CF1" s="143"/>
      <c r="CG1" s="144"/>
      <c r="CH1" s="31"/>
      <c r="CI1" s="138" t="s">
        <v>48</v>
      </c>
      <c r="CJ1" s="138"/>
      <c r="CK1" s="138"/>
      <c r="CL1" s="138"/>
      <c r="CM1" s="138"/>
      <c r="CN1" s="138"/>
      <c r="CO1" s="52" t="s">
        <v>50</v>
      </c>
      <c r="CP1" s="102">
        <v>12</v>
      </c>
      <c r="CQ1" s="101" t="s">
        <v>482</v>
      </c>
      <c r="CR1" s="42"/>
    </row>
    <row r="2" spans="1:96" s="5" customFormat="1" ht="15" customHeight="1" thickBot="1">
      <c r="A2" s="6" t="s">
        <v>11</v>
      </c>
      <c r="B2" s="7" t="s">
        <v>25</v>
      </c>
      <c r="C2" s="7" t="s">
        <v>12</v>
      </c>
      <c r="D2" s="6" t="s">
        <v>13</v>
      </c>
      <c r="E2" s="8" t="s">
        <v>14</v>
      </c>
      <c r="F2" s="49" t="s">
        <v>49</v>
      </c>
      <c r="G2" s="9" t="s">
        <v>15</v>
      </c>
      <c r="H2" s="10" t="s">
        <v>16</v>
      </c>
      <c r="I2" s="11" t="s">
        <v>17</v>
      </c>
      <c r="J2" s="12" t="s">
        <v>18</v>
      </c>
      <c r="K2" s="13" t="s">
        <v>19</v>
      </c>
      <c r="L2" s="12" t="s">
        <v>20</v>
      </c>
      <c r="M2" s="13" t="s">
        <v>21</v>
      </c>
      <c r="N2" s="12" t="s">
        <v>22</v>
      </c>
      <c r="O2" s="13" t="s">
        <v>547</v>
      </c>
      <c r="P2" s="14" t="s">
        <v>26</v>
      </c>
      <c r="Q2" s="11" t="s">
        <v>17</v>
      </c>
      <c r="R2" s="12" t="s">
        <v>18</v>
      </c>
      <c r="S2" s="11" t="s">
        <v>19</v>
      </c>
      <c r="T2" s="12" t="s">
        <v>20</v>
      </c>
      <c r="U2" s="11" t="s">
        <v>21</v>
      </c>
      <c r="V2" s="12" t="s">
        <v>22</v>
      </c>
      <c r="W2" s="11" t="s">
        <v>547</v>
      </c>
      <c r="X2" s="14" t="s">
        <v>26</v>
      </c>
      <c r="Y2" s="11" t="s">
        <v>17</v>
      </c>
      <c r="Z2" s="12" t="s">
        <v>18</v>
      </c>
      <c r="AA2" s="15" t="s">
        <v>19</v>
      </c>
      <c r="AB2" s="12" t="s">
        <v>20</v>
      </c>
      <c r="AC2" s="15" t="s">
        <v>21</v>
      </c>
      <c r="AD2" s="12" t="s">
        <v>22</v>
      </c>
      <c r="AE2" s="15" t="s">
        <v>547</v>
      </c>
      <c r="AF2" s="14" t="s">
        <v>26</v>
      </c>
      <c r="AG2" s="11" t="s">
        <v>17</v>
      </c>
      <c r="AH2" s="12" t="s">
        <v>18</v>
      </c>
      <c r="AI2" s="11" t="s">
        <v>19</v>
      </c>
      <c r="AJ2" s="12" t="s">
        <v>20</v>
      </c>
      <c r="AK2" s="11" t="s">
        <v>21</v>
      </c>
      <c r="AL2" s="12" t="s">
        <v>22</v>
      </c>
      <c r="AM2" s="11" t="s">
        <v>547</v>
      </c>
      <c r="AN2" s="14" t="s">
        <v>26</v>
      </c>
      <c r="AO2" s="11" t="s">
        <v>17</v>
      </c>
      <c r="AP2" s="12" t="s">
        <v>18</v>
      </c>
      <c r="AQ2" s="15" t="s">
        <v>19</v>
      </c>
      <c r="AR2" s="12" t="s">
        <v>20</v>
      </c>
      <c r="AS2" s="15" t="s">
        <v>21</v>
      </c>
      <c r="AT2" s="12" t="s">
        <v>22</v>
      </c>
      <c r="AU2" s="15" t="s">
        <v>547</v>
      </c>
      <c r="AV2" s="14" t="s">
        <v>26</v>
      </c>
      <c r="AW2" s="11" t="s">
        <v>17</v>
      </c>
      <c r="AX2" s="12" t="s">
        <v>18</v>
      </c>
      <c r="AY2" s="11" t="s">
        <v>19</v>
      </c>
      <c r="AZ2" s="12" t="s">
        <v>20</v>
      </c>
      <c r="BA2" s="11" t="s">
        <v>21</v>
      </c>
      <c r="BB2" s="12" t="s">
        <v>22</v>
      </c>
      <c r="BC2" s="11" t="s">
        <v>547</v>
      </c>
      <c r="BD2" s="14" t="s">
        <v>26</v>
      </c>
      <c r="BE2" s="11" t="s">
        <v>17</v>
      </c>
      <c r="BF2" s="12" t="s">
        <v>18</v>
      </c>
      <c r="BG2" s="11" t="s">
        <v>19</v>
      </c>
      <c r="BH2" s="12" t="s">
        <v>20</v>
      </c>
      <c r="BI2" s="11" t="s">
        <v>21</v>
      </c>
      <c r="BJ2" s="12" t="s">
        <v>22</v>
      </c>
      <c r="BK2" s="11" t="s">
        <v>547</v>
      </c>
      <c r="BL2" s="14" t="s">
        <v>26</v>
      </c>
      <c r="BM2" s="11" t="s">
        <v>17</v>
      </c>
      <c r="BN2" s="12" t="s">
        <v>18</v>
      </c>
      <c r="BO2" s="11" t="s">
        <v>19</v>
      </c>
      <c r="BP2" s="12" t="s">
        <v>20</v>
      </c>
      <c r="BQ2" s="11" t="s">
        <v>21</v>
      </c>
      <c r="BR2" s="12" t="s">
        <v>22</v>
      </c>
      <c r="BS2" s="11" t="s">
        <v>547</v>
      </c>
      <c r="BT2" s="14" t="s">
        <v>26</v>
      </c>
      <c r="BU2" s="11" t="s">
        <v>17</v>
      </c>
      <c r="BV2" s="12" t="s">
        <v>18</v>
      </c>
      <c r="BW2" s="11" t="s">
        <v>19</v>
      </c>
      <c r="BX2" s="12" t="s">
        <v>20</v>
      </c>
      <c r="BY2" s="11" t="s">
        <v>21</v>
      </c>
      <c r="BZ2" s="12" t="s">
        <v>22</v>
      </c>
      <c r="CA2" s="11" t="s">
        <v>547</v>
      </c>
      <c r="CB2" s="14" t="s">
        <v>26</v>
      </c>
      <c r="CC2" s="142"/>
      <c r="CD2" s="140"/>
      <c r="CE2" s="40" t="s">
        <v>47</v>
      </c>
      <c r="CF2" s="46">
        <f>SUM(AF3:AF257)</f>
        <v>355</v>
      </c>
      <c r="CG2" s="42" t="s">
        <v>37</v>
      </c>
      <c r="CH2" s="42" t="s">
        <v>38</v>
      </c>
      <c r="CI2" s="42" t="s">
        <v>39</v>
      </c>
      <c r="CJ2" s="42" t="s">
        <v>40</v>
      </c>
      <c r="CK2" s="42" t="s">
        <v>41</v>
      </c>
      <c r="CL2" s="42" t="s">
        <v>42</v>
      </c>
      <c r="CM2" s="42" t="s">
        <v>43</v>
      </c>
      <c r="CN2" s="42" t="s">
        <v>44</v>
      </c>
      <c r="CO2" s="53" t="s">
        <v>51</v>
      </c>
      <c r="CP2" s="93" t="s">
        <v>484</v>
      </c>
      <c r="CQ2" s="93" t="s">
        <v>388</v>
      </c>
      <c r="CR2" s="93" t="s">
        <v>389</v>
      </c>
    </row>
    <row r="3" spans="1:96" ht="12" customHeight="1" thickTop="1">
      <c r="A3" s="16">
        <f>ROW()-2</f>
        <v>1</v>
      </c>
      <c r="B3" s="99" t="s">
        <v>45</v>
      </c>
      <c r="C3" s="55">
        <v>1</v>
      </c>
      <c r="D3" s="56" t="s">
        <v>417</v>
      </c>
      <c r="E3" s="35" t="s">
        <v>418</v>
      </c>
      <c r="F3" s="50">
        <v>1</v>
      </c>
      <c r="G3" s="17">
        <f>IF(X3&lt;&gt;0,AF3/X3,IF(P3&lt;&gt;0,0,""))</f>
        <v>0.3333333333333333</v>
      </c>
      <c r="H3" s="18">
        <f>IF(X3+AN3+BL3&lt;&gt;0,(AF3+AN3)/(X3+AN3+BL3),"")</f>
        <v>0.4</v>
      </c>
      <c r="I3" s="19">
        <v>3</v>
      </c>
      <c r="J3" s="20">
        <v>3</v>
      </c>
      <c r="K3" s="21">
        <v>3</v>
      </c>
      <c r="L3" s="20">
        <v>1</v>
      </c>
      <c r="M3" s="22"/>
      <c r="N3" s="20"/>
      <c r="O3" s="21"/>
      <c r="P3" s="23">
        <f>SUM(I3:O3)</f>
        <v>10</v>
      </c>
      <c r="Q3" s="19">
        <v>3</v>
      </c>
      <c r="R3" s="20">
        <v>3</v>
      </c>
      <c r="S3" s="21">
        <v>2</v>
      </c>
      <c r="T3" s="20">
        <v>1</v>
      </c>
      <c r="U3" s="22"/>
      <c r="V3" s="20"/>
      <c r="W3" s="21"/>
      <c r="X3" s="23">
        <f>SUM(Q3:W3)</f>
        <v>9</v>
      </c>
      <c r="Y3" s="19">
        <v>0</v>
      </c>
      <c r="Z3" s="20">
        <v>2</v>
      </c>
      <c r="AA3" s="21">
        <v>1</v>
      </c>
      <c r="AB3" s="20">
        <v>0</v>
      </c>
      <c r="AC3" s="21"/>
      <c r="AD3" s="20"/>
      <c r="AE3" s="24"/>
      <c r="AF3" s="23">
        <f>SUM(Y3:AE3)</f>
        <v>3</v>
      </c>
      <c r="AG3" s="19">
        <v>0</v>
      </c>
      <c r="AH3" s="20">
        <v>0</v>
      </c>
      <c r="AI3" s="21">
        <v>1</v>
      </c>
      <c r="AJ3" s="20">
        <v>0</v>
      </c>
      <c r="AK3" s="21"/>
      <c r="AL3" s="20"/>
      <c r="AM3" s="24"/>
      <c r="AN3" s="23">
        <f>SUM(AG3:AM3)</f>
        <v>1</v>
      </c>
      <c r="AO3" s="19">
        <v>0</v>
      </c>
      <c r="AP3" s="20">
        <v>0</v>
      </c>
      <c r="AQ3" s="21">
        <v>0</v>
      </c>
      <c r="AR3" s="20">
        <v>0</v>
      </c>
      <c r="AS3" s="21"/>
      <c r="AT3" s="20"/>
      <c r="AU3" s="24"/>
      <c r="AV3" s="23">
        <f>SUM(AO3:AU3)</f>
        <v>0</v>
      </c>
      <c r="AW3" s="19">
        <v>0</v>
      </c>
      <c r="AX3" s="20">
        <v>1</v>
      </c>
      <c r="AY3" s="21">
        <v>2</v>
      </c>
      <c r="AZ3" s="20">
        <v>0</v>
      </c>
      <c r="BA3" s="21"/>
      <c r="BB3" s="20"/>
      <c r="BC3" s="24"/>
      <c r="BD3" s="23">
        <f>SUM(AW3:BC3)</f>
        <v>3</v>
      </c>
      <c r="BE3" s="19">
        <v>0</v>
      </c>
      <c r="BF3" s="20">
        <v>0</v>
      </c>
      <c r="BG3" s="21">
        <v>0</v>
      </c>
      <c r="BH3" s="20">
        <v>0</v>
      </c>
      <c r="BI3" s="21"/>
      <c r="BJ3" s="20"/>
      <c r="BK3" s="24"/>
      <c r="BL3" s="23">
        <f>SUM(BE3:BK3)</f>
        <v>0</v>
      </c>
      <c r="BM3" s="19"/>
      <c r="BN3" s="20"/>
      <c r="BO3" s="21"/>
      <c r="BP3" s="20"/>
      <c r="BQ3" s="21"/>
      <c r="BR3" s="20"/>
      <c r="BS3" s="24"/>
      <c r="BT3" s="23">
        <f>SUM(BM3:BS3)</f>
        <v>0</v>
      </c>
      <c r="BU3" s="25"/>
      <c r="BV3" s="26"/>
      <c r="BW3" s="27"/>
      <c r="BX3" s="26"/>
      <c r="BY3" s="27"/>
      <c r="BZ3" s="26"/>
      <c r="CA3" s="28"/>
      <c r="CB3" s="29">
        <f>SUM(BU3:CA3)</f>
        <v>0</v>
      </c>
      <c r="CC3" s="30">
        <f>IF(P3-BL3-AN3-CD3&lt;&gt;X3,"Err!","")</f>
      </c>
      <c r="CD3" s="41">
        <v>0</v>
      </c>
      <c r="CE3" s="48">
        <f>IF((7-COUNTIF(CG4:CM4,0))*2&gt;$CP$1,(7-COUNTIF(CG4:CM4,0))*2,$CP$1)</f>
        <v>12</v>
      </c>
      <c r="CF3" s="43" t="s">
        <v>15</v>
      </c>
      <c r="CG3" s="44">
        <f>IF(CG5&lt;&gt;0,ROUND(CG6/CG5,3),0)</f>
        <v>0.269</v>
      </c>
      <c r="CH3" s="44">
        <f aca="true" t="shared" si="0" ref="CH3:CN3">IF(CH5&lt;&gt;0,ROUND(CH6/CH5,3),0)</f>
        <v>0.25</v>
      </c>
      <c r="CI3" s="44">
        <f t="shared" si="0"/>
        <v>0.387</v>
      </c>
      <c r="CJ3" s="44">
        <f t="shared" si="0"/>
        <v>0.154</v>
      </c>
      <c r="CK3" s="44">
        <f t="shared" si="0"/>
        <v>0</v>
      </c>
      <c r="CL3" s="44">
        <f t="shared" si="0"/>
        <v>0</v>
      </c>
      <c r="CM3" s="44">
        <f t="shared" si="0"/>
        <v>0</v>
      </c>
      <c r="CN3" s="44">
        <f t="shared" si="0"/>
        <v>0.287</v>
      </c>
      <c r="CO3" s="43">
        <f>IF(OR(C3="",P3=0),0,IF(P3&lt;$CE$3,1,2))</f>
        <v>1</v>
      </c>
      <c r="CP3" s="42">
        <f>7-COUNTIF(CG4:CM4,0)</f>
        <v>4</v>
      </c>
      <c r="CQ3" s="42">
        <f aca="true" t="shared" si="1" ref="CQ3:CQ12">背番号色</f>
        <v>2</v>
      </c>
      <c r="CR3" s="42">
        <f aca="true" t="shared" si="2" ref="CR3:CR12">登録名色</f>
        <v>2</v>
      </c>
    </row>
    <row r="4" spans="1:96" ht="12" customHeight="1">
      <c r="A4" s="16">
        <f aca="true" t="shared" si="3" ref="A4:A70">ROW()-2</f>
        <v>2</v>
      </c>
      <c r="B4" s="99" t="s">
        <v>45</v>
      </c>
      <c r="C4" s="55">
        <v>3</v>
      </c>
      <c r="D4" s="56" t="s">
        <v>69</v>
      </c>
      <c r="E4" s="35" t="s">
        <v>64</v>
      </c>
      <c r="F4" s="50">
        <v>0</v>
      </c>
      <c r="G4" s="17">
        <f>IF(X4&lt;&gt;0,AF4/X4,IF(P4&lt;&gt;0,0,""))</f>
      </c>
      <c r="H4" s="18">
        <f>IF(X4+AN4+BL4&lt;&gt;0,(AF4+AN4)/(X4+AN4+BL4),"")</f>
      </c>
      <c r="I4" s="19"/>
      <c r="J4" s="20"/>
      <c r="K4" s="21"/>
      <c r="L4" s="20"/>
      <c r="M4" s="22"/>
      <c r="N4" s="20"/>
      <c r="O4" s="21"/>
      <c r="P4" s="23">
        <f>SUM(I4:O4)</f>
        <v>0</v>
      </c>
      <c r="Q4" s="19"/>
      <c r="R4" s="20"/>
      <c r="S4" s="21"/>
      <c r="T4" s="20"/>
      <c r="U4" s="22"/>
      <c r="V4" s="20"/>
      <c r="W4" s="21"/>
      <c r="X4" s="23">
        <f>SUM(Q4:W4)</f>
        <v>0</v>
      </c>
      <c r="Y4" s="19"/>
      <c r="Z4" s="20"/>
      <c r="AA4" s="21"/>
      <c r="AB4" s="20"/>
      <c r="AC4" s="21"/>
      <c r="AD4" s="20"/>
      <c r="AE4" s="24"/>
      <c r="AF4" s="23">
        <f>SUM(Y4:AE4)</f>
        <v>0</v>
      </c>
      <c r="AG4" s="19"/>
      <c r="AH4" s="20"/>
      <c r="AI4" s="21"/>
      <c r="AJ4" s="20"/>
      <c r="AK4" s="21"/>
      <c r="AL4" s="20"/>
      <c r="AM4" s="24"/>
      <c r="AN4" s="23">
        <f>SUM(AG4:AM4)</f>
        <v>0</v>
      </c>
      <c r="AO4" s="19"/>
      <c r="AP4" s="20"/>
      <c r="AQ4" s="21"/>
      <c r="AR4" s="20"/>
      <c r="AS4" s="21"/>
      <c r="AT4" s="20"/>
      <c r="AU4" s="24"/>
      <c r="AV4" s="23">
        <f>SUM(AO4:AU4)</f>
        <v>0</v>
      </c>
      <c r="AW4" s="19"/>
      <c r="AX4" s="20"/>
      <c r="AY4" s="21"/>
      <c r="AZ4" s="20"/>
      <c r="BA4" s="21"/>
      <c r="BB4" s="20"/>
      <c r="BC4" s="24"/>
      <c r="BD4" s="23">
        <f>SUM(AW4:BC4)</f>
        <v>0</v>
      </c>
      <c r="BE4" s="19"/>
      <c r="BF4" s="20"/>
      <c r="BG4" s="21"/>
      <c r="BH4" s="20"/>
      <c r="BI4" s="21"/>
      <c r="BJ4" s="20"/>
      <c r="BK4" s="24"/>
      <c r="BL4" s="23">
        <f>SUM(BE4:BK4)</f>
        <v>0</v>
      </c>
      <c r="BM4" s="19"/>
      <c r="BN4" s="20"/>
      <c r="BO4" s="21"/>
      <c r="BP4" s="20"/>
      <c r="BQ4" s="21"/>
      <c r="BR4" s="20"/>
      <c r="BS4" s="24"/>
      <c r="BT4" s="23">
        <f>SUM(BM4:BS4)</f>
        <v>0</v>
      </c>
      <c r="BU4" s="25"/>
      <c r="BV4" s="26"/>
      <c r="BW4" s="27"/>
      <c r="BX4" s="26"/>
      <c r="BY4" s="27"/>
      <c r="BZ4" s="26"/>
      <c r="CA4" s="28"/>
      <c r="CB4" s="29">
        <f>SUM(BU4:CA4)</f>
        <v>0</v>
      </c>
      <c r="CC4" s="30">
        <f>IF(P4-BL4-AN4-CD4&lt;&gt;X4,"Err!","")</f>
      </c>
      <c r="CD4" s="41">
        <v>0</v>
      </c>
      <c r="CE4" s="32"/>
      <c r="CF4" s="43" t="s">
        <v>30</v>
      </c>
      <c r="CG4" s="43">
        <f aca="true" t="shared" si="4" ref="CG4:CN4">SUM(I3:I21)</f>
        <v>27</v>
      </c>
      <c r="CH4" s="43">
        <f t="shared" si="4"/>
        <v>39</v>
      </c>
      <c r="CI4" s="43">
        <f t="shared" si="4"/>
        <v>34</v>
      </c>
      <c r="CJ4" s="43">
        <f t="shared" si="4"/>
        <v>14</v>
      </c>
      <c r="CK4" s="43">
        <f t="shared" si="4"/>
        <v>0</v>
      </c>
      <c r="CL4" s="43">
        <f t="shared" si="4"/>
        <v>0</v>
      </c>
      <c r="CM4" s="43">
        <f t="shared" si="4"/>
        <v>0</v>
      </c>
      <c r="CN4" s="43">
        <f t="shared" si="4"/>
        <v>114</v>
      </c>
      <c r="CO4" s="43">
        <f aca="true" t="shared" si="5" ref="CO4:CO21">IF(OR(C4="",P4=0),0,IF(P4&lt;$CE$3,1,2))</f>
        <v>0</v>
      </c>
      <c r="CQ4" s="42">
        <f t="shared" si="1"/>
        <v>2</v>
      </c>
      <c r="CR4" s="42">
        <f t="shared" si="2"/>
        <v>2</v>
      </c>
    </row>
    <row r="5" spans="1:96" ht="12" customHeight="1">
      <c r="A5" s="16">
        <f t="shared" si="3"/>
        <v>3</v>
      </c>
      <c r="B5" s="99" t="s">
        <v>45</v>
      </c>
      <c r="C5" s="55">
        <v>4</v>
      </c>
      <c r="D5" s="56" t="s">
        <v>72</v>
      </c>
      <c r="E5" s="35" t="s">
        <v>67</v>
      </c>
      <c r="F5" s="50">
        <v>1</v>
      </c>
      <c r="G5" s="17">
        <f>IF(X5&lt;&gt;0,AF5/X5,IF(P5&lt;&gt;0,0,""))</f>
        <v>0.14285714285714285</v>
      </c>
      <c r="H5" s="18">
        <f>IF(X5+AN5+BL5&lt;&gt;0,(AF5+AN5)/(X5+AN5+BL5),"")</f>
        <v>0.25</v>
      </c>
      <c r="I5" s="19">
        <v>2</v>
      </c>
      <c r="J5" s="20">
        <v>2</v>
      </c>
      <c r="K5" s="21">
        <v>3</v>
      </c>
      <c r="L5" s="20">
        <v>1</v>
      </c>
      <c r="M5" s="22"/>
      <c r="N5" s="20"/>
      <c r="O5" s="21"/>
      <c r="P5" s="23">
        <f>SUM(I5:O5)</f>
        <v>8</v>
      </c>
      <c r="Q5" s="19">
        <v>2</v>
      </c>
      <c r="R5" s="20">
        <v>1</v>
      </c>
      <c r="S5" s="21">
        <v>3</v>
      </c>
      <c r="T5" s="20">
        <v>1</v>
      </c>
      <c r="U5" s="22"/>
      <c r="V5" s="20"/>
      <c r="W5" s="21"/>
      <c r="X5" s="23">
        <f>SUM(Q5:W5)</f>
        <v>7</v>
      </c>
      <c r="Y5" s="19">
        <v>1</v>
      </c>
      <c r="Z5" s="20">
        <v>0</v>
      </c>
      <c r="AA5" s="21">
        <v>0</v>
      </c>
      <c r="AB5" s="20">
        <v>0</v>
      </c>
      <c r="AC5" s="21"/>
      <c r="AD5" s="20"/>
      <c r="AE5" s="24"/>
      <c r="AF5" s="23">
        <f>SUM(Y5:AE5)</f>
        <v>1</v>
      </c>
      <c r="AG5" s="19">
        <v>0</v>
      </c>
      <c r="AH5" s="20">
        <v>1</v>
      </c>
      <c r="AI5" s="21">
        <v>0</v>
      </c>
      <c r="AJ5" s="20">
        <v>0</v>
      </c>
      <c r="AK5" s="21"/>
      <c r="AL5" s="20"/>
      <c r="AM5" s="24"/>
      <c r="AN5" s="23">
        <f>SUM(AG5:AM5)</f>
        <v>1</v>
      </c>
      <c r="AO5" s="19">
        <v>0</v>
      </c>
      <c r="AP5" s="20">
        <v>0</v>
      </c>
      <c r="AQ5" s="21">
        <v>0</v>
      </c>
      <c r="AR5" s="20">
        <v>0</v>
      </c>
      <c r="AS5" s="21"/>
      <c r="AT5" s="20"/>
      <c r="AU5" s="24"/>
      <c r="AV5" s="23">
        <f>SUM(AO5:AU5)</f>
        <v>0</v>
      </c>
      <c r="AW5" s="19">
        <v>0</v>
      </c>
      <c r="AX5" s="20">
        <v>1</v>
      </c>
      <c r="AY5" s="21">
        <v>0</v>
      </c>
      <c r="AZ5" s="20">
        <v>0</v>
      </c>
      <c r="BA5" s="21"/>
      <c r="BB5" s="20"/>
      <c r="BC5" s="24"/>
      <c r="BD5" s="23">
        <f>SUM(AW5:BC5)</f>
        <v>1</v>
      </c>
      <c r="BE5" s="19">
        <v>0</v>
      </c>
      <c r="BF5" s="20">
        <v>0</v>
      </c>
      <c r="BG5" s="21">
        <v>0</v>
      </c>
      <c r="BH5" s="20">
        <v>0</v>
      </c>
      <c r="BI5" s="21"/>
      <c r="BJ5" s="20"/>
      <c r="BK5" s="24"/>
      <c r="BL5" s="23">
        <f>SUM(BE5:BK5)</f>
        <v>0</v>
      </c>
      <c r="BM5" s="19"/>
      <c r="BN5" s="20"/>
      <c r="BO5" s="21"/>
      <c r="BP5" s="20"/>
      <c r="BQ5" s="21"/>
      <c r="BR5" s="20"/>
      <c r="BS5" s="24"/>
      <c r="BT5" s="23">
        <f>SUM(BM5:BS5)</f>
        <v>0</v>
      </c>
      <c r="BU5" s="25"/>
      <c r="BV5" s="26"/>
      <c r="BW5" s="27"/>
      <c r="BX5" s="26"/>
      <c r="BY5" s="27"/>
      <c r="BZ5" s="26"/>
      <c r="CA5" s="28"/>
      <c r="CB5" s="29">
        <f>SUM(BU5:CA5)</f>
        <v>0</v>
      </c>
      <c r="CC5" s="30">
        <f>IF(P5-BL5-AN5-CD5&lt;&gt;X5,"Err!","")</f>
      </c>
      <c r="CD5" s="41">
        <v>0</v>
      </c>
      <c r="CE5" s="32"/>
      <c r="CF5" s="43" t="s">
        <v>28</v>
      </c>
      <c r="CG5" s="43">
        <f aca="true" t="shared" si="6" ref="CG5:CN5">SUM(Q3:Q21)</f>
        <v>26</v>
      </c>
      <c r="CH5" s="43">
        <f t="shared" si="6"/>
        <v>24</v>
      </c>
      <c r="CI5" s="43">
        <f t="shared" si="6"/>
        <v>31</v>
      </c>
      <c r="CJ5" s="43">
        <f t="shared" si="6"/>
        <v>13</v>
      </c>
      <c r="CK5" s="43">
        <f t="shared" si="6"/>
        <v>0</v>
      </c>
      <c r="CL5" s="43">
        <f t="shared" si="6"/>
        <v>0</v>
      </c>
      <c r="CM5" s="43">
        <f t="shared" si="6"/>
        <v>0</v>
      </c>
      <c r="CN5" s="43">
        <f t="shared" si="6"/>
        <v>94</v>
      </c>
      <c r="CO5" s="43">
        <f t="shared" si="5"/>
        <v>1</v>
      </c>
      <c r="CQ5" s="42">
        <f t="shared" si="1"/>
        <v>2</v>
      </c>
      <c r="CR5" s="42">
        <f t="shared" si="2"/>
        <v>2</v>
      </c>
    </row>
    <row r="6" spans="1:96" ht="12" customHeight="1">
      <c r="A6" s="16">
        <f t="shared" si="3"/>
        <v>4</v>
      </c>
      <c r="B6" s="99" t="s">
        <v>45</v>
      </c>
      <c r="C6" s="55">
        <v>6</v>
      </c>
      <c r="D6" s="56" t="s">
        <v>267</v>
      </c>
      <c r="E6" s="35" t="s">
        <v>268</v>
      </c>
      <c r="F6" s="50">
        <v>2</v>
      </c>
      <c r="G6" s="17">
        <f>IF(X6&lt;&gt;0,AF6/X6,IF(P6&lt;&gt;0,0,""))</f>
        <v>0.4</v>
      </c>
      <c r="H6" s="18">
        <f>IF(X6+AN6+BL6&lt;&gt;0,(AF6+AN6)/(X6+AN6+BL6),"")</f>
        <v>0.5384615384615384</v>
      </c>
      <c r="I6" s="19">
        <v>3</v>
      </c>
      <c r="J6" s="20">
        <v>4</v>
      </c>
      <c r="K6" s="21">
        <v>4</v>
      </c>
      <c r="L6" s="20">
        <v>2</v>
      </c>
      <c r="M6" s="22"/>
      <c r="N6" s="20"/>
      <c r="O6" s="21"/>
      <c r="P6" s="23">
        <f>SUM(I6:O6)</f>
        <v>13</v>
      </c>
      <c r="Q6" s="19">
        <v>3</v>
      </c>
      <c r="R6" s="20">
        <v>2</v>
      </c>
      <c r="S6" s="21">
        <v>3</v>
      </c>
      <c r="T6" s="20">
        <v>2</v>
      </c>
      <c r="U6" s="22"/>
      <c r="V6" s="20"/>
      <c r="W6" s="21"/>
      <c r="X6" s="23">
        <f>SUM(Q6:W6)</f>
        <v>10</v>
      </c>
      <c r="Y6" s="19">
        <v>2</v>
      </c>
      <c r="Z6" s="20">
        <v>0</v>
      </c>
      <c r="AA6" s="21">
        <v>2</v>
      </c>
      <c r="AB6" s="20">
        <v>0</v>
      </c>
      <c r="AC6" s="21"/>
      <c r="AD6" s="20"/>
      <c r="AE6" s="24"/>
      <c r="AF6" s="23">
        <f>SUM(Y6:AE6)</f>
        <v>4</v>
      </c>
      <c r="AG6" s="19">
        <v>0</v>
      </c>
      <c r="AH6" s="20">
        <v>2</v>
      </c>
      <c r="AI6" s="21">
        <v>1</v>
      </c>
      <c r="AJ6" s="20">
        <v>0</v>
      </c>
      <c r="AK6" s="21"/>
      <c r="AL6" s="20"/>
      <c r="AM6" s="24"/>
      <c r="AN6" s="23">
        <f>SUM(AG6:AM6)</f>
        <v>3</v>
      </c>
      <c r="AO6" s="19">
        <v>0</v>
      </c>
      <c r="AP6" s="20">
        <v>1</v>
      </c>
      <c r="AQ6" s="21">
        <v>3</v>
      </c>
      <c r="AR6" s="20">
        <v>0</v>
      </c>
      <c r="AS6" s="21"/>
      <c r="AT6" s="20"/>
      <c r="AU6" s="24"/>
      <c r="AV6" s="23">
        <f>SUM(AO6:AU6)</f>
        <v>4</v>
      </c>
      <c r="AW6" s="19">
        <v>0</v>
      </c>
      <c r="AX6" s="20">
        <v>1</v>
      </c>
      <c r="AY6" s="21">
        <v>0</v>
      </c>
      <c r="AZ6" s="20">
        <v>0</v>
      </c>
      <c r="BA6" s="21"/>
      <c r="BB6" s="20"/>
      <c r="BC6" s="24"/>
      <c r="BD6" s="23">
        <f>SUM(AW6:BC6)</f>
        <v>1</v>
      </c>
      <c r="BE6" s="19">
        <v>0</v>
      </c>
      <c r="BF6" s="20">
        <v>0</v>
      </c>
      <c r="BG6" s="21">
        <v>0</v>
      </c>
      <c r="BH6" s="20">
        <v>0</v>
      </c>
      <c r="BI6" s="21"/>
      <c r="BJ6" s="20"/>
      <c r="BK6" s="24"/>
      <c r="BL6" s="23">
        <f>SUM(BE6:BK6)</f>
        <v>0</v>
      </c>
      <c r="BM6" s="19"/>
      <c r="BN6" s="20"/>
      <c r="BO6" s="21"/>
      <c r="BP6" s="20"/>
      <c r="BQ6" s="21"/>
      <c r="BR6" s="20"/>
      <c r="BS6" s="24"/>
      <c r="BT6" s="23">
        <f>SUM(BM6:BS6)</f>
        <v>0</v>
      </c>
      <c r="BU6" s="25"/>
      <c r="BV6" s="26"/>
      <c r="BW6" s="27"/>
      <c r="BX6" s="26"/>
      <c r="BY6" s="27"/>
      <c r="BZ6" s="26"/>
      <c r="CA6" s="28"/>
      <c r="CB6" s="29">
        <f>SUM(BU6:CA6)</f>
        <v>0</v>
      </c>
      <c r="CC6" s="30">
        <f>IF(P6-BL6-AN6-CD6&lt;&gt;X6,"Err!","")</f>
      </c>
      <c r="CD6" s="41">
        <v>0</v>
      </c>
      <c r="CE6" s="32"/>
      <c r="CF6" s="43" t="s">
        <v>29</v>
      </c>
      <c r="CG6" s="43">
        <f aca="true" t="shared" si="7" ref="CG6:CN6">SUM(Y3:Y21)</f>
        <v>7</v>
      </c>
      <c r="CH6" s="43">
        <f t="shared" si="7"/>
        <v>6</v>
      </c>
      <c r="CI6" s="43">
        <f t="shared" si="7"/>
        <v>12</v>
      </c>
      <c r="CJ6" s="43">
        <f t="shared" si="7"/>
        <v>2</v>
      </c>
      <c r="CK6" s="43">
        <f t="shared" si="7"/>
        <v>0</v>
      </c>
      <c r="CL6" s="43">
        <f t="shared" si="7"/>
        <v>0</v>
      </c>
      <c r="CM6" s="43">
        <f t="shared" si="7"/>
        <v>0</v>
      </c>
      <c r="CN6" s="43">
        <f t="shared" si="7"/>
        <v>27</v>
      </c>
      <c r="CO6" s="43">
        <f t="shared" si="5"/>
        <v>2</v>
      </c>
      <c r="CQ6" s="42">
        <f t="shared" si="1"/>
        <v>2</v>
      </c>
      <c r="CR6" s="42">
        <f t="shared" si="2"/>
        <v>2</v>
      </c>
    </row>
    <row r="7" spans="1:96" ht="12" customHeight="1">
      <c r="A7" s="16">
        <f t="shared" si="3"/>
        <v>5</v>
      </c>
      <c r="B7" s="99" t="s">
        <v>45</v>
      </c>
      <c r="C7" s="55">
        <v>7</v>
      </c>
      <c r="D7" s="56" t="s">
        <v>419</v>
      </c>
      <c r="E7" s="35" t="s">
        <v>66</v>
      </c>
      <c r="F7" s="50">
        <v>1</v>
      </c>
      <c r="G7" s="17">
        <f>IF(X7&lt;&gt;0,AF7/X7,IF(P7&lt;&gt;0,0,""))</f>
        <v>0</v>
      </c>
      <c r="H7" s="18">
        <f>IF(X7+AN7+BL7&lt;&gt;0,(AF7+AN7)/(X7+AN7+BL7),"")</f>
        <v>0.4</v>
      </c>
      <c r="I7" s="19">
        <v>1</v>
      </c>
      <c r="J7" s="20">
        <v>3</v>
      </c>
      <c r="K7" s="21">
        <v>1</v>
      </c>
      <c r="L7" s="20"/>
      <c r="M7" s="22"/>
      <c r="N7" s="20"/>
      <c r="O7" s="21"/>
      <c r="P7" s="23">
        <f>SUM(I7:O7)</f>
        <v>5</v>
      </c>
      <c r="Q7" s="19">
        <v>1</v>
      </c>
      <c r="R7" s="20">
        <v>1</v>
      </c>
      <c r="S7" s="21">
        <v>1</v>
      </c>
      <c r="T7" s="20"/>
      <c r="U7" s="22"/>
      <c r="V7" s="20"/>
      <c r="W7" s="21"/>
      <c r="X7" s="23">
        <f>SUM(Q7:W7)</f>
        <v>3</v>
      </c>
      <c r="Y7" s="19">
        <v>0</v>
      </c>
      <c r="Z7" s="20">
        <v>0</v>
      </c>
      <c r="AA7" s="21">
        <v>0</v>
      </c>
      <c r="AB7" s="20"/>
      <c r="AC7" s="21"/>
      <c r="AD7" s="20"/>
      <c r="AE7" s="24"/>
      <c r="AF7" s="23">
        <f>SUM(Y7:AE7)</f>
        <v>0</v>
      </c>
      <c r="AG7" s="19">
        <v>0</v>
      </c>
      <c r="AH7" s="20">
        <v>2</v>
      </c>
      <c r="AI7" s="21">
        <v>0</v>
      </c>
      <c r="AJ7" s="20"/>
      <c r="AK7" s="21"/>
      <c r="AL7" s="20"/>
      <c r="AM7" s="24"/>
      <c r="AN7" s="23">
        <f>SUM(AG7:AM7)</f>
        <v>2</v>
      </c>
      <c r="AO7" s="19">
        <v>0</v>
      </c>
      <c r="AP7" s="20">
        <v>0</v>
      </c>
      <c r="AQ7" s="21">
        <v>0</v>
      </c>
      <c r="AR7" s="20"/>
      <c r="AS7" s="21"/>
      <c r="AT7" s="20"/>
      <c r="AU7" s="24"/>
      <c r="AV7" s="23">
        <f>SUM(AO7:AU7)</f>
        <v>0</v>
      </c>
      <c r="AW7" s="19">
        <v>0</v>
      </c>
      <c r="AX7" s="20">
        <v>0</v>
      </c>
      <c r="AY7" s="21">
        <v>0</v>
      </c>
      <c r="AZ7" s="20"/>
      <c r="BA7" s="21"/>
      <c r="BB7" s="20"/>
      <c r="BC7" s="24"/>
      <c r="BD7" s="23">
        <f>SUM(AW7:BC7)</f>
        <v>0</v>
      </c>
      <c r="BE7" s="19">
        <v>0</v>
      </c>
      <c r="BF7" s="20">
        <v>0</v>
      </c>
      <c r="BG7" s="21">
        <v>0</v>
      </c>
      <c r="BH7" s="20"/>
      <c r="BI7" s="21"/>
      <c r="BJ7" s="20"/>
      <c r="BK7" s="24"/>
      <c r="BL7" s="23">
        <f>SUM(BE7:BK7)</f>
        <v>0</v>
      </c>
      <c r="BM7" s="19"/>
      <c r="BN7" s="20"/>
      <c r="BO7" s="21"/>
      <c r="BP7" s="20"/>
      <c r="BQ7" s="21"/>
      <c r="BR7" s="20"/>
      <c r="BS7" s="24"/>
      <c r="BT7" s="23">
        <f>SUM(BM7:BS7)</f>
        <v>0</v>
      </c>
      <c r="BU7" s="25"/>
      <c r="BV7" s="26"/>
      <c r="BW7" s="27"/>
      <c r="BX7" s="26"/>
      <c r="BY7" s="27"/>
      <c r="BZ7" s="26"/>
      <c r="CA7" s="28"/>
      <c r="CB7" s="29">
        <f>SUM(BU7:CA7)</f>
        <v>0</v>
      </c>
      <c r="CC7" s="30">
        <f>IF(P7-BL7-AN7-CD7&lt;&gt;X7,"Err!","")</f>
      </c>
      <c r="CD7" s="41">
        <v>0</v>
      </c>
      <c r="CE7" s="32"/>
      <c r="CF7" s="43" t="s">
        <v>34</v>
      </c>
      <c r="CG7" s="43">
        <f aca="true" t="shared" si="8" ref="CG7:CN7">SUM(AG3:AG21)</f>
        <v>1</v>
      </c>
      <c r="CH7" s="43">
        <f t="shared" si="8"/>
        <v>15</v>
      </c>
      <c r="CI7" s="43">
        <f t="shared" si="8"/>
        <v>3</v>
      </c>
      <c r="CJ7" s="43">
        <f t="shared" si="8"/>
        <v>1</v>
      </c>
      <c r="CK7" s="43">
        <f t="shared" si="8"/>
        <v>0</v>
      </c>
      <c r="CL7" s="43">
        <f t="shared" si="8"/>
        <v>0</v>
      </c>
      <c r="CM7" s="43">
        <f t="shared" si="8"/>
        <v>0</v>
      </c>
      <c r="CN7" s="43">
        <f t="shared" si="8"/>
        <v>20</v>
      </c>
      <c r="CO7" s="43">
        <f t="shared" si="5"/>
        <v>1</v>
      </c>
      <c r="CQ7" s="42">
        <f t="shared" si="1"/>
        <v>2</v>
      </c>
      <c r="CR7" s="42">
        <f t="shared" si="2"/>
        <v>2</v>
      </c>
    </row>
    <row r="8" spans="1:96" ht="12" customHeight="1">
      <c r="A8" s="16">
        <f t="shared" si="3"/>
        <v>6</v>
      </c>
      <c r="B8" s="99" t="s">
        <v>45</v>
      </c>
      <c r="C8" s="55">
        <v>8</v>
      </c>
      <c r="D8" s="56" t="s">
        <v>71</v>
      </c>
      <c r="E8" s="35" t="s">
        <v>65</v>
      </c>
      <c r="F8" s="50">
        <v>1</v>
      </c>
      <c r="G8" s="17">
        <f>IF(X8&lt;&gt;0,AF8/X8,IF(P8&lt;&gt;0,0,""))</f>
        <v>0.2</v>
      </c>
      <c r="H8" s="18">
        <f>IF(X8+AN8+BL8&lt;&gt;0,(AF8+AN8)/(X8+AN8+BL8),"")</f>
        <v>0.42857142857142855</v>
      </c>
      <c r="I8" s="19">
        <v>2</v>
      </c>
      <c r="J8" s="20">
        <v>4</v>
      </c>
      <c r="K8" s="21"/>
      <c r="L8" s="20">
        <v>1</v>
      </c>
      <c r="M8" s="22"/>
      <c r="N8" s="20"/>
      <c r="O8" s="21"/>
      <c r="P8" s="23">
        <f>SUM(I8:O8)</f>
        <v>7</v>
      </c>
      <c r="Q8" s="19">
        <v>2</v>
      </c>
      <c r="R8" s="20">
        <v>2</v>
      </c>
      <c r="S8" s="21"/>
      <c r="T8" s="20">
        <v>1</v>
      </c>
      <c r="U8" s="22"/>
      <c r="V8" s="20"/>
      <c r="W8" s="21"/>
      <c r="X8" s="23">
        <f>SUM(Q8:W8)</f>
        <v>5</v>
      </c>
      <c r="Y8" s="19">
        <v>0</v>
      </c>
      <c r="Z8" s="20">
        <v>0</v>
      </c>
      <c r="AA8" s="21"/>
      <c r="AB8" s="20">
        <v>1</v>
      </c>
      <c r="AC8" s="21"/>
      <c r="AD8" s="20"/>
      <c r="AE8" s="24"/>
      <c r="AF8" s="23">
        <f>SUM(Y8:AE8)</f>
        <v>1</v>
      </c>
      <c r="AG8" s="19">
        <v>0</v>
      </c>
      <c r="AH8" s="20">
        <v>2</v>
      </c>
      <c r="AI8" s="21"/>
      <c r="AJ8" s="20">
        <v>0</v>
      </c>
      <c r="AK8" s="21"/>
      <c r="AL8" s="20"/>
      <c r="AM8" s="24"/>
      <c r="AN8" s="23">
        <f>SUM(AG8:AM8)</f>
        <v>2</v>
      </c>
      <c r="AO8" s="19">
        <v>0</v>
      </c>
      <c r="AP8" s="20">
        <v>1</v>
      </c>
      <c r="AQ8" s="21"/>
      <c r="AR8" s="20">
        <v>0</v>
      </c>
      <c r="AS8" s="21"/>
      <c r="AT8" s="20"/>
      <c r="AU8" s="24"/>
      <c r="AV8" s="23">
        <f>SUM(AO8:AU8)</f>
        <v>1</v>
      </c>
      <c r="AW8" s="19">
        <v>0</v>
      </c>
      <c r="AX8" s="20">
        <v>0</v>
      </c>
      <c r="AY8" s="21"/>
      <c r="AZ8" s="20">
        <v>1</v>
      </c>
      <c r="BA8" s="21"/>
      <c r="BB8" s="20"/>
      <c r="BC8" s="24"/>
      <c r="BD8" s="23">
        <f>SUM(AW8:BC8)</f>
        <v>1</v>
      </c>
      <c r="BE8" s="19">
        <v>0</v>
      </c>
      <c r="BF8" s="20">
        <v>0</v>
      </c>
      <c r="BG8" s="21"/>
      <c r="BH8" s="20">
        <v>0</v>
      </c>
      <c r="BI8" s="21"/>
      <c r="BJ8" s="20"/>
      <c r="BK8" s="24"/>
      <c r="BL8" s="23">
        <f>SUM(BE8:BK8)</f>
        <v>0</v>
      </c>
      <c r="BM8" s="19"/>
      <c r="BN8" s="20"/>
      <c r="BO8" s="21"/>
      <c r="BP8" s="20"/>
      <c r="BQ8" s="21"/>
      <c r="BR8" s="20"/>
      <c r="BS8" s="24"/>
      <c r="BT8" s="23">
        <f>SUM(BM8:BS8)</f>
        <v>0</v>
      </c>
      <c r="BU8" s="25"/>
      <c r="BV8" s="26"/>
      <c r="BW8" s="27"/>
      <c r="BX8" s="26"/>
      <c r="BY8" s="27"/>
      <c r="BZ8" s="26"/>
      <c r="CA8" s="28"/>
      <c r="CB8" s="29">
        <f>SUM(BU8:CA8)</f>
        <v>0</v>
      </c>
      <c r="CC8" s="30">
        <f>IF(P8-BL8-AN8-CD8&lt;&gt;X8,"Err!","")</f>
      </c>
      <c r="CD8" s="41">
        <v>0</v>
      </c>
      <c r="CE8" s="32"/>
      <c r="CF8" s="43" t="s">
        <v>31</v>
      </c>
      <c r="CG8" s="43">
        <f aca="true" t="shared" si="9" ref="CG8:CN8">SUM(AO3:AO21)</f>
        <v>1</v>
      </c>
      <c r="CH8" s="43">
        <f t="shared" si="9"/>
        <v>11</v>
      </c>
      <c r="CI8" s="43">
        <f t="shared" si="9"/>
        <v>5</v>
      </c>
      <c r="CJ8" s="43">
        <f t="shared" si="9"/>
        <v>2</v>
      </c>
      <c r="CK8" s="43">
        <f t="shared" si="9"/>
        <v>0</v>
      </c>
      <c r="CL8" s="43">
        <f t="shared" si="9"/>
        <v>0</v>
      </c>
      <c r="CM8" s="43">
        <f t="shared" si="9"/>
        <v>0</v>
      </c>
      <c r="CN8" s="43">
        <f t="shared" si="9"/>
        <v>19</v>
      </c>
      <c r="CO8" s="43">
        <f t="shared" si="5"/>
        <v>1</v>
      </c>
      <c r="CQ8" s="42">
        <f t="shared" si="1"/>
        <v>2</v>
      </c>
      <c r="CR8" s="42">
        <f t="shared" si="2"/>
        <v>2</v>
      </c>
    </row>
    <row r="9" spans="1:96" ht="12" customHeight="1">
      <c r="A9" s="16">
        <f t="shared" si="3"/>
        <v>7</v>
      </c>
      <c r="B9" s="99" t="s">
        <v>45</v>
      </c>
      <c r="C9" s="57">
        <v>10</v>
      </c>
      <c r="D9" s="60" t="s">
        <v>595</v>
      </c>
      <c r="E9" s="35" t="s">
        <v>559</v>
      </c>
      <c r="F9" s="50">
        <v>0</v>
      </c>
      <c r="G9" s="17">
        <f>IF(X9&lt;&gt;0,AF9/X9,IF(P9&lt;&gt;0,0,""))</f>
      </c>
      <c r="H9" s="18">
        <f>IF(X9+AN9+BL9&lt;&gt;0,(AF9+AN9)/(X9+AN9+BL9),"")</f>
      </c>
      <c r="I9" s="19"/>
      <c r="J9" s="20"/>
      <c r="K9" s="21"/>
      <c r="L9" s="20"/>
      <c r="M9" s="22"/>
      <c r="N9" s="20"/>
      <c r="O9" s="21"/>
      <c r="P9" s="23">
        <f>SUM(I9:O9)</f>
        <v>0</v>
      </c>
      <c r="Q9" s="19"/>
      <c r="R9" s="20"/>
      <c r="S9" s="21"/>
      <c r="T9" s="20"/>
      <c r="U9" s="22"/>
      <c r="V9" s="20"/>
      <c r="W9" s="21"/>
      <c r="X9" s="23">
        <f>SUM(Q9:W9)</f>
        <v>0</v>
      </c>
      <c r="Y9" s="19"/>
      <c r="Z9" s="20"/>
      <c r="AA9" s="21"/>
      <c r="AB9" s="20"/>
      <c r="AC9" s="21"/>
      <c r="AD9" s="20"/>
      <c r="AE9" s="24"/>
      <c r="AF9" s="23">
        <f>SUM(Y9:AE9)</f>
        <v>0</v>
      </c>
      <c r="AG9" s="19"/>
      <c r="AH9" s="20"/>
      <c r="AI9" s="21"/>
      <c r="AJ9" s="20"/>
      <c r="AK9" s="21"/>
      <c r="AL9" s="20"/>
      <c r="AM9" s="24"/>
      <c r="AN9" s="23">
        <f>SUM(AG9:AM9)</f>
        <v>0</v>
      </c>
      <c r="AO9" s="19"/>
      <c r="AP9" s="20"/>
      <c r="AQ9" s="21"/>
      <c r="AR9" s="20"/>
      <c r="AS9" s="21"/>
      <c r="AT9" s="20"/>
      <c r="AU9" s="24"/>
      <c r="AV9" s="23">
        <f>SUM(AO9:AU9)</f>
        <v>0</v>
      </c>
      <c r="AW9" s="19"/>
      <c r="AX9" s="20"/>
      <c r="AY9" s="21"/>
      <c r="AZ9" s="20"/>
      <c r="BA9" s="21"/>
      <c r="BB9" s="20"/>
      <c r="BC9" s="24"/>
      <c r="BD9" s="23">
        <f>SUM(AW9:BC9)</f>
        <v>0</v>
      </c>
      <c r="BE9" s="19"/>
      <c r="BF9" s="20"/>
      <c r="BG9" s="21"/>
      <c r="BH9" s="20"/>
      <c r="BI9" s="21"/>
      <c r="BJ9" s="20"/>
      <c r="BK9" s="24"/>
      <c r="BL9" s="23">
        <f>SUM(BE9:BK9)</f>
        <v>0</v>
      </c>
      <c r="BM9" s="19"/>
      <c r="BN9" s="20"/>
      <c r="BO9" s="21"/>
      <c r="BP9" s="20"/>
      <c r="BQ9" s="21"/>
      <c r="BR9" s="20"/>
      <c r="BS9" s="24"/>
      <c r="BT9" s="23">
        <f>SUM(BM9:BS9)</f>
        <v>0</v>
      </c>
      <c r="BU9" s="25"/>
      <c r="BV9" s="26"/>
      <c r="BW9" s="27"/>
      <c r="BX9" s="26"/>
      <c r="BY9" s="27"/>
      <c r="BZ9" s="26"/>
      <c r="CA9" s="28"/>
      <c r="CB9" s="29">
        <f>SUM(BU9:CA9)</f>
        <v>0</v>
      </c>
      <c r="CC9" s="30">
        <f>IF(P9-BL9-AN9-CD9&lt;&gt;X9,"Err!","")</f>
      </c>
      <c r="CD9" s="41">
        <v>0</v>
      </c>
      <c r="CE9" s="32"/>
      <c r="CF9" s="43" t="s">
        <v>32</v>
      </c>
      <c r="CG9" s="43">
        <f aca="true" t="shared" si="10" ref="CG9:CN9">SUM(AW3:AW21)</f>
        <v>1</v>
      </c>
      <c r="CH9" s="43">
        <f t="shared" si="10"/>
        <v>4</v>
      </c>
      <c r="CI9" s="43">
        <f t="shared" si="10"/>
        <v>7</v>
      </c>
      <c r="CJ9" s="43">
        <f t="shared" si="10"/>
        <v>3</v>
      </c>
      <c r="CK9" s="43">
        <f t="shared" si="10"/>
        <v>0</v>
      </c>
      <c r="CL9" s="43">
        <f t="shared" si="10"/>
        <v>0</v>
      </c>
      <c r="CM9" s="43">
        <f t="shared" si="10"/>
        <v>0</v>
      </c>
      <c r="CN9" s="43">
        <f t="shared" si="10"/>
        <v>15</v>
      </c>
      <c r="CO9" s="43">
        <f t="shared" si="5"/>
        <v>0</v>
      </c>
      <c r="CQ9" s="42">
        <f t="shared" si="1"/>
        <v>45</v>
      </c>
      <c r="CR9" s="42">
        <f t="shared" si="2"/>
        <v>45</v>
      </c>
    </row>
    <row r="10" spans="1:96" ht="12" customHeight="1">
      <c r="A10" s="16">
        <f t="shared" si="3"/>
        <v>8</v>
      </c>
      <c r="B10" s="99" t="s">
        <v>45</v>
      </c>
      <c r="C10" s="57">
        <v>11</v>
      </c>
      <c r="D10" s="56" t="s">
        <v>420</v>
      </c>
      <c r="E10" s="35" t="s">
        <v>264</v>
      </c>
      <c r="F10" s="50">
        <v>1</v>
      </c>
      <c r="G10" s="17">
        <f>IF(X10&lt;&gt;0,AF10/X10,IF(P10&lt;&gt;0,0,""))</f>
        <v>0</v>
      </c>
      <c r="H10" s="18">
        <f>IF(X10+AN10+BL10&lt;&gt;0,(AF10+AN10)/(X10+AN10+BL10),"")</f>
        <v>0.25</v>
      </c>
      <c r="I10" s="19"/>
      <c r="J10" s="20">
        <v>4</v>
      </c>
      <c r="K10" s="21">
        <v>3</v>
      </c>
      <c r="L10" s="20">
        <v>1</v>
      </c>
      <c r="M10" s="22"/>
      <c r="N10" s="20"/>
      <c r="O10" s="21"/>
      <c r="P10" s="23">
        <f>SUM(I10:O10)</f>
        <v>8</v>
      </c>
      <c r="Q10" s="19"/>
      <c r="R10" s="20">
        <v>3</v>
      </c>
      <c r="S10" s="21">
        <v>2</v>
      </c>
      <c r="T10" s="20">
        <v>1</v>
      </c>
      <c r="U10" s="22"/>
      <c r="V10" s="20"/>
      <c r="W10" s="21"/>
      <c r="X10" s="23">
        <f>SUM(Q10:W10)</f>
        <v>6</v>
      </c>
      <c r="Y10" s="19"/>
      <c r="Z10" s="20">
        <v>0</v>
      </c>
      <c r="AA10" s="21">
        <v>0</v>
      </c>
      <c r="AB10" s="20">
        <v>0</v>
      </c>
      <c r="AC10" s="21"/>
      <c r="AD10" s="20"/>
      <c r="AE10" s="24"/>
      <c r="AF10" s="23">
        <f>SUM(Y10:AE10)</f>
        <v>0</v>
      </c>
      <c r="AG10" s="19"/>
      <c r="AH10" s="20">
        <v>1</v>
      </c>
      <c r="AI10" s="21">
        <v>1</v>
      </c>
      <c r="AJ10" s="20">
        <v>0</v>
      </c>
      <c r="AK10" s="21"/>
      <c r="AL10" s="20"/>
      <c r="AM10" s="24"/>
      <c r="AN10" s="23">
        <f>SUM(AG10:AM10)</f>
        <v>2</v>
      </c>
      <c r="AO10" s="19"/>
      <c r="AP10" s="20">
        <v>0</v>
      </c>
      <c r="AQ10" s="21">
        <v>0</v>
      </c>
      <c r="AR10" s="20">
        <v>0</v>
      </c>
      <c r="AS10" s="21"/>
      <c r="AT10" s="20"/>
      <c r="AU10" s="24"/>
      <c r="AV10" s="23">
        <f>SUM(AO10:AU10)</f>
        <v>0</v>
      </c>
      <c r="AW10" s="19"/>
      <c r="AX10" s="20">
        <v>0</v>
      </c>
      <c r="AY10" s="21">
        <v>1</v>
      </c>
      <c r="AZ10" s="20">
        <v>0</v>
      </c>
      <c r="BA10" s="21"/>
      <c r="BB10" s="20"/>
      <c r="BC10" s="24"/>
      <c r="BD10" s="23">
        <f>SUM(AW10:BC10)</f>
        <v>1</v>
      </c>
      <c r="BE10" s="19"/>
      <c r="BF10" s="20">
        <v>0</v>
      </c>
      <c r="BG10" s="21">
        <v>0</v>
      </c>
      <c r="BH10" s="20">
        <v>0</v>
      </c>
      <c r="BI10" s="21"/>
      <c r="BJ10" s="20"/>
      <c r="BK10" s="24"/>
      <c r="BL10" s="23">
        <f>SUM(BE10:BK10)</f>
        <v>0</v>
      </c>
      <c r="BM10" s="19"/>
      <c r="BN10" s="20"/>
      <c r="BO10" s="21"/>
      <c r="BP10" s="20"/>
      <c r="BQ10" s="21"/>
      <c r="BR10" s="20"/>
      <c r="BS10" s="24"/>
      <c r="BT10" s="23">
        <f>SUM(BM10:BS10)</f>
        <v>0</v>
      </c>
      <c r="BU10" s="25"/>
      <c r="BV10" s="26"/>
      <c r="BW10" s="27"/>
      <c r="BX10" s="26"/>
      <c r="BY10" s="27"/>
      <c r="BZ10" s="26"/>
      <c r="CA10" s="28"/>
      <c r="CB10" s="29">
        <f>SUM(BU10:CA10)</f>
        <v>0</v>
      </c>
      <c r="CC10" s="30">
        <f>IF(P10-BL10-AN10-CD10&lt;&gt;X10,"Err!","")</f>
      </c>
      <c r="CD10" s="41">
        <v>0</v>
      </c>
      <c r="CE10" s="32"/>
      <c r="CF10" s="43" t="s">
        <v>33</v>
      </c>
      <c r="CG10" s="43">
        <f aca="true" t="shared" si="11" ref="CG10:CN10">SUM(BE3:BE21)</f>
        <v>0</v>
      </c>
      <c r="CH10" s="43">
        <f t="shared" si="11"/>
        <v>0</v>
      </c>
      <c r="CI10" s="43">
        <f t="shared" si="11"/>
        <v>0</v>
      </c>
      <c r="CJ10" s="43">
        <f t="shared" si="11"/>
        <v>0</v>
      </c>
      <c r="CK10" s="43">
        <f t="shared" si="11"/>
        <v>0</v>
      </c>
      <c r="CL10" s="43">
        <f t="shared" si="11"/>
        <v>0</v>
      </c>
      <c r="CM10" s="43">
        <f t="shared" si="11"/>
        <v>0</v>
      </c>
      <c r="CN10" s="43">
        <f t="shared" si="11"/>
        <v>0</v>
      </c>
      <c r="CO10" s="43">
        <f t="shared" si="5"/>
        <v>1</v>
      </c>
      <c r="CQ10" s="42">
        <f t="shared" si="1"/>
        <v>45</v>
      </c>
      <c r="CR10" s="42">
        <f t="shared" si="2"/>
        <v>2</v>
      </c>
    </row>
    <row r="11" spans="1:96" ht="12" customHeight="1">
      <c r="A11" s="16">
        <f t="shared" si="3"/>
        <v>9</v>
      </c>
      <c r="B11" s="99" t="s">
        <v>45</v>
      </c>
      <c r="C11" s="57">
        <v>13</v>
      </c>
      <c r="D11" s="56" t="s">
        <v>421</v>
      </c>
      <c r="E11" s="35" t="s">
        <v>422</v>
      </c>
      <c r="F11" s="50">
        <v>0</v>
      </c>
      <c r="G11" s="17">
        <f>IF(X11&lt;&gt;0,AF11/X11,IF(P11&lt;&gt;0,0,""))</f>
      </c>
      <c r="H11" s="18">
        <f>IF(X11+AN11+BL11&lt;&gt;0,(AF11+AN11)/(X11+AN11+BL11),"")</f>
      </c>
      <c r="I11" s="19"/>
      <c r="J11" s="20"/>
      <c r="K11" s="21"/>
      <c r="L11" s="20"/>
      <c r="M11" s="22"/>
      <c r="N11" s="20"/>
      <c r="O11" s="21"/>
      <c r="P11" s="23">
        <f>SUM(I11:O11)</f>
        <v>0</v>
      </c>
      <c r="Q11" s="19"/>
      <c r="R11" s="20"/>
      <c r="S11" s="21"/>
      <c r="T11" s="20"/>
      <c r="U11" s="22"/>
      <c r="V11" s="20"/>
      <c r="W11" s="21"/>
      <c r="X11" s="23">
        <f>SUM(Q11:W11)</f>
        <v>0</v>
      </c>
      <c r="Y11" s="19"/>
      <c r="Z11" s="20"/>
      <c r="AA11" s="21"/>
      <c r="AB11" s="20"/>
      <c r="AC11" s="21"/>
      <c r="AD11" s="20"/>
      <c r="AE11" s="24"/>
      <c r="AF11" s="23">
        <f>SUM(Y11:AE11)</f>
        <v>0</v>
      </c>
      <c r="AG11" s="19"/>
      <c r="AH11" s="20"/>
      <c r="AI11" s="21"/>
      <c r="AJ11" s="20"/>
      <c r="AK11" s="21"/>
      <c r="AL11" s="20"/>
      <c r="AM11" s="24"/>
      <c r="AN11" s="23">
        <f>SUM(AG11:AM11)</f>
        <v>0</v>
      </c>
      <c r="AO11" s="19"/>
      <c r="AP11" s="20"/>
      <c r="AQ11" s="21"/>
      <c r="AR11" s="20"/>
      <c r="AS11" s="21"/>
      <c r="AT11" s="20"/>
      <c r="AU11" s="24"/>
      <c r="AV11" s="23">
        <f>SUM(AO11:AU11)</f>
        <v>0</v>
      </c>
      <c r="AW11" s="19"/>
      <c r="AX11" s="20"/>
      <c r="AY11" s="21"/>
      <c r="AZ11" s="20"/>
      <c r="BA11" s="21"/>
      <c r="BB11" s="20"/>
      <c r="BC11" s="24"/>
      <c r="BD11" s="23">
        <f>SUM(AW11:BC11)</f>
        <v>0</v>
      </c>
      <c r="BE11" s="19"/>
      <c r="BF11" s="20"/>
      <c r="BG11" s="21"/>
      <c r="BH11" s="20"/>
      <c r="BI11" s="21"/>
      <c r="BJ11" s="20"/>
      <c r="BK11" s="24"/>
      <c r="BL11" s="23">
        <f>SUM(BE11:BK11)</f>
        <v>0</v>
      </c>
      <c r="BM11" s="19"/>
      <c r="BN11" s="20"/>
      <c r="BO11" s="21"/>
      <c r="BP11" s="20"/>
      <c r="BQ11" s="21"/>
      <c r="BR11" s="20"/>
      <c r="BS11" s="24"/>
      <c r="BT11" s="23">
        <f>SUM(BM11:BS11)</f>
        <v>0</v>
      </c>
      <c r="BU11" s="25"/>
      <c r="BV11" s="26"/>
      <c r="BW11" s="27"/>
      <c r="BX11" s="26"/>
      <c r="BY11" s="27"/>
      <c r="BZ11" s="26"/>
      <c r="CA11" s="28"/>
      <c r="CB11" s="29">
        <f>SUM(BU11:CA11)</f>
        <v>0</v>
      </c>
      <c r="CC11" s="30">
        <f>IF(P11-BL11-AN11-CD11&lt;&gt;X11,"Err!","")</f>
      </c>
      <c r="CD11" s="41">
        <v>0</v>
      </c>
      <c r="CE11" s="32"/>
      <c r="CF11" s="43" t="s">
        <v>35</v>
      </c>
      <c r="CG11" s="43">
        <f aca="true" t="shared" si="12" ref="CG11:CN11">SUM(BM3:BM21)</f>
        <v>5</v>
      </c>
      <c r="CH11" s="43">
        <f t="shared" si="12"/>
        <v>2</v>
      </c>
      <c r="CI11" s="43">
        <f t="shared" si="12"/>
        <v>0</v>
      </c>
      <c r="CJ11" s="43">
        <f t="shared" si="12"/>
        <v>1</v>
      </c>
      <c r="CK11" s="43">
        <f t="shared" si="12"/>
        <v>0</v>
      </c>
      <c r="CL11" s="43">
        <f t="shared" si="12"/>
        <v>0</v>
      </c>
      <c r="CM11" s="43">
        <f t="shared" si="12"/>
        <v>0</v>
      </c>
      <c r="CN11" s="43">
        <f t="shared" si="12"/>
        <v>8</v>
      </c>
      <c r="CO11" s="43">
        <f t="shared" si="5"/>
        <v>0</v>
      </c>
      <c r="CQ11" s="42">
        <f t="shared" si="1"/>
        <v>45</v>
      </c>
      <c r="CR11" s="42">
        <f t="shared" si="2"/>
        <v>2</v>
      </c>
    </row>
    <row r="12" spans="1:96" ht="12" customHeight="1">
      <c r="A12" s="16">
        <f t="shared" si="3"/>
        <v>10</v>
      </c>
      <c r="B12" s="99" t="s">
        <v>45</v>
      </c>
      <c r="C12" s="55">
        <v>18</v>
      </c>
      <c r="D12" s="56" t="s">
        <v>423</v>
      </c>
      <c r="E12" s="35" t="s">
        <v>424</v>
      </c>
      <c r="F12" s="50">
        <v>1</v>
      </c>
      <c r="G12" s="17">
        <f>IF(X12&lt;&gt;0,AF12/X12,IF(P12&lt;&gt;0,0,""))</f>
        <v>0.3</v>
      </c>
      <c r="H12" s="18">
        <f>IF(X12+AN12+BL12&lt;&gt;0,(AF12+AN12)/(X12+AN12+BL12),"")</f>
        <v>0.3</v>
      </c>
      <c r="I12" s="19">
        <v>3</v>
      </c>
      <c r="J12" s="20">
        <v>2</v>
      </c>
      <c r="K12" s="21">
        <v>3</v>
      </c>
      <c r="L12" s="20">
        <v>2</v>
      </c>
      <c r="M12" s="22"/>
      <c r="N12" s="20"/>
      <c r="O12" s="21"/>
      <c r="P12" s="23">
        <f>SUM(I12:O12)</f>
        <v>10</v>
      </c>
      <c r="Q12" s="19">
        <v>3</v>
      </c>
      <c r="R12" s="20">
        <v>2</v>
      </c>
      <c r="S12" s="21">
        <v>3</v>
      </c>
      <c r="T12" s="20">
        <v>2</v>
      </c>
      <c r="U12" s="22"/>
      <c r="V12" s="20"/>
      <c r="W12" s="21"/>
      <c r="X12" s="23">
        <f>SUM(Q12:W12)</f>
        <v>10</v>
      </c>
      <c r="Y12" s="19">
        <v>2</v>
      </c>
      <c r="Z12" s="20">
        <v>0</v>
      </c>
      <c r="AA12" s="21">
        <v>1</v>
      </c>
      <c r="AB12" s="20">
        <v>0</v>
      </c>
      <c r="AC12" s="21"/>
      <c r="AD12" s="20"/>
      <c r="AE12" s="24"/>
      <c r="AF12" s="23">
        <f>SUM(Y12:AE12)</f>
        <v>3</v>
      </c>
      <c r="AG12" s="19">
        <v>0</v>
      </c>
      <c r="AH12" s="20">
        <v>0</v>
      </c>
      <c r="AI12" s="21">
        <v>0</v>
      </c>
      <c r="AJ12" s="20">
        <v>0</v>
      </c>
      <c r="AK12" s="21"/>
      <c r="AL12" s="20"/>
      <c r="AM12" s="24"/>
      <c r="AN12" s="23">
        <f>SUM(AG12:AM12)</f>
        <v>0</v>
      </c>
      <c r="AO12" s="19">
        <v>0</v>
      </c>
      <c r="AP12" s="20">
        <v>0</v>
      </c>
      <c r="AQ12" s="21">
        <v>0</v>
      </c>
      <c r="AR12" s="20">
        <v>0</v>
      </c>
      <c r="AS12" s="21"/>
      <c r="AT12" s="20"/>
      <c r="AU12" s="24"/>
      <c r="AV12" s="23">
        <f>SUM(AO12:AU12)</f>
        <v>0</v>
      </c>
      <c r="AW12" s="19">
        <v>0</v>
      </c>
      <c r="AX12" s="20">
        <v>0</v>
      </c>
      <c r="AY12" s="21">
        <v>0</v>
      </c>
      <c r="AZ12" s="20">
        <v>0</v>
      </c>
      <c r="BA12" s="21"/>
      <c r="BB12" s="20"/>
      <c r="BC12" s="24"/>
      <c r="BD12" s="23">
        <f>SUM(AW12:BC12)</f>
        <v>0</v>
      </c>
      <c r="BE12" s="19">
        <v>0</v>
      </c>
      <c r="BF12" s="20">
        <v>0</v>
      </c>
      <c r="BG12" s="21">
        <v>0</v>
      </c>
      <c r="BH12" s="20">
        <v>0</v>
      </c>
      <c r="BI12" s="21"/>
      <c r="BJ12" s="20"/>
      <c r="BK12" s="24"/>
      <c r="BL12" s="23">
        <f>SUM(BE12:BK12)</f>
        <v>0</v>
      </c>
      <c r="BM12" s="19"/>
      <c r="BN12" s="20"/>
      <c r="BO12" s="21"/>
      <c r="BP12" s="20"/>
      <c r="BQ12" s="21"/>
      <c r="BR12" s="20"/>
      <c r="BS12" s="24"/>
      <c r="BT12" s="23">
        <f>SUM(BM12:BS12)</f>
        <v>0</v>
      </c>
      <c r="BU12" s="25"/>
      <c r="BV12" s="26"/>
      <c r="BW12" s="27"/>
      <c r="BX12" s="26"/>
      <c r="BY12" s="27"/>
      <c r="BZ12" s="26"/>
      <c r="CA12" s="28"/>
      <c r="CB12" s="29">
        <f>SUM(BU12:CA12)</f>
        <v>0</v>
      </c>
      <c r="CC12" s="30">
        <f>IF(P12-BL12-AN12-CD12&lt;&gt;X12,"Err!","")</f>
      </c>
      <c r="CD12" s="41">
        <v>0</v>
      </c>
      <c r="CE12" s="32"/>
      <c r="CF12" s="43" t="s">
        <v>36</v>
      </c>
      <c r="CG12" s="45">
        <f aca="true" t="shared" si="13" ref="CG12:CN12">SUM(BU3:BU21)</f>
        <v>7</v>
      </c>
      <c r="CH12" s="45">
        <f t="shared" si="13"/>
        <v>6</v>
      </c>
      <c r="CI12" s="45">
        <f t="shared" si="13"/>
        <v>6</v>
      </c>
      <c r="CJ12" s="45">
        <f t="shared" si="13"/>
        <v>3</v>
      </c>
      <c r="CK12" s="45">
        <f t="shared" si="13"/>
        <v>0</v>
      </c>
      <c r="CL12" s="45">
        <f t="shared" si="13"/>
        <v>0</v>
      </c>
      <c r="CM12" s="45">
        <f t="shared" si="13"/>
        <v>0</v>
      </c>
      <c r="CN12" s="45">
        <f t="shared" si="13"/>
        <v>22</v>
      </c>
      <c r="CO12" s="43">
        <f t="shared" si="5"/>
        <v>1</v>
      </c>
      <c r="CQ12" s="42">
        <f t="shared" si="1"/>
        <v>2</v>
      </c>
      <c r="CR12" s="42">
        <f t="shared" si="2"/>
        <v>2</v>
      </c>
    </row>
    <row r="13" spans="1:93" ht="12" customHeight="1">
      <c r="A13" s="16">
        <f t="shared" si="3"/>
        <v>11</v>
      </c>
      <c r="B13" s="99" t="s">
        <v>45</v>
      </c>
      <c r="C13" s="57">
        <v>19</v>
      </c>
      <c r="D13" s="56" t="s">
        <v>265</v>
      </c>
      <c r="E13" s="35" t="s">
        <v>266</v>
      </c>
      <c r="F13" s="50">
        <v>0</v>
      </c>
      <c r="G13" s="17">
        <f>IF(X13&lt;&gt;0,AF13/X13,IF(P13&lt;&gt;0,0,""))</f>
      </c>
      <c r="H13" s="18">
        <f>IF(X13+AN13+BL13&lt;&gt;0,(AF13+AN13)/(X13+AN13+BL13),"")</f>
      </c>
      <c r="I13" s="19"/>
      <c r="J13" s="20"/>
      <c r="K13" s="21"/>
      <c r="L13" s="20"/>
      <c r="M13" s="22"/>
      <c r="N13" s="20"/>
      <c r="O13" s="21"/>
      <c r="P13" s="23">
        <f>SUM(I13:O13)</f>
        <v>0</v>
      </c>
      <c r="Q13" s="19"/>
      <c r="R13" s="20"/>
      <c r="S13" s="21"/>
      <c r="T13" s="20"/>
      <c r="U13" s="22"/>
      <c r="V13" s="20"/>
      <c r="W13" s="21"/>
      <c r="X13" s="23">
        <f>SUM(Q13:W13)</f>
        <v>0</v>
      </c>
      <c r="Y13" s="19"/>
      <c r="Z13" s="20"/>
      <c r="AA13" s="21"/>
      <c r="AB13" s="20"/>
      <c r="AC13" s="21"/>
      <c r="AD13" s="20"/>
      <c r="AE13" s="24"/>
      <c r="AF13" s="23">
        <f>SUM(Y13:AE13)</f>
        <v>0</v>
      </c>
      <c r="AG13" s="19"/>
      <c r="AH13" s="20"/>
      <c r="AI13" s="21"/>
      <c r="AJ13" s="20"/>
      <c r="AK13" s="21"/>
      <c r="AL13" s="20"/>
      <c r="AM13" s="24"/>
      <c r="AN13" s="23">
        <f>SUM(AG13:AM13)</f>
        <v>0</v>
      </c>
      <c r="AO13" s="19"/>
      <c r="AP13" s="20"/>
      <c r="AQ13" s="21"/>
      <c r="AR13" s="20"/>
      <c r="AS13" s="21"/>
      <c r="AT13" s="20"/>
      <c r="AU13" s="24"/>
      <c r="AV13" s="23">
        <f>SUM(AO13:AU13)</f>
        <v>0</v>
      </c>
      <c r="AW13" s="19"/>
      <c r="AX13" s="20"/>
      <c r="AY13" s="21"/>
      <c r="AZ13" s="20"/>
      <c r="BA13" s="21"/>
      <c r="BB13" s="20"/>
      <c r="BC13" s="24"/>
      <c r="BD13" s="23">
        <f>SUM(AW13:BC13)</f>
        <v>0</v>
      </c>
      <c r="BE13" s="19"/>
      <c r="BF13" s="20"/>
      <c r="BG13" s="21"/>
      <c r="BH13" s="20"/>
      <c r="BI13" s="21"/>
      <c r="BJ13" s="20"/>
      <c r="BK13" s="24"/>
      <c r="BL13" s="23">
        <f>SUM(BE13:BK13)</f>
        <v>0</v>
      </c>
      <c r="BM13" s="19"/>
      <c r="BN13" s="20"/>
      <c r="BO13" s="21"/>
      <c r="BP13" s="20"/>
      <c r="BQ13" s="21"/>
      <c r="BR13" s="20"/>
      <c r="BS13" s="24"/>
      <c r="BT13" s="23">
        <f>SUM(BM13:BS13)</f>
        <v>0</v>
      </c>
      <c r="BU13" s="25"/>
      <c r="BV13" s="26"/>
      <c r="BW13" s="27"/>
      <c r="BX13" s="26"/>
      <c r="BY13" s="27"/>
      <c r="BZ13" s="26"/>
      <c r="CA13" s="28"/>
      <c r="CB13" s="29">
        <f>SUM(BU13:CA13)</f>
        <v>0</v>
      </c>
      <c r="CC13" s="30">
        <f>IF(P13-BL13-AN13-CD13&lt;&gt;X13,"Err!","")</f>
      </c>
      <c r="CD13" s="41">
        <v>0</v>
      </c>
      <c r="CE13" s="32"/>
      <c r="CF13" s="43"/>
      <c r="CG13" s="43"/>
      <c r="CH13" s="43"/>
      <c r="CI13" s="43"/>
      <c r="CJ13" s="43"/>
      <c r="CK13" s="43"/>
      <c r="CL13" s="43"/>
      <c r="CM13" s="43"/>
      <c r="CN13" s="43"/>
      <c r="CO13" s="43">
        <f t="shared" si="5"/>
        <v>0</v>
      </c>
    </row>
    <row r="14" spans="1:93" ht="12" customHeight="1">
      <c r="A14" s="16">
        <f t="shared" si="3"/>
        <v>12</v>
      </c>
      <c r="B14" s="99" t="s">
        <v>45</v>
      </c>
      <c r="C14" s="55">
        <v>21</v>
      </c>
      <c r="D14" s="56" t="s">
        <v>393</v>
      </c>
      <c r="E14" s="35" t="s">
        <v>394</v>
      </c>
      <c r="F14" s="50">
        <v>1</v>
      </c>
      <c r="G14" s="17">
        <f>IF(X14&lt;&gt;0,AF14/X14,IF(P14&lt;&gt;0,0,""))</f>
        <v>0.2</v>
      </c>
      <c r="H14" s="18">
        <f>IF(X14+AN14+BL14&lt;&gt;0,(AF14+AN14)/(X14+AN14+BL14),"")</f>
        <v>0.2727272727272727</v>
      </c>
      <c r="I14" s="19">
        <v>3</v>
      </c>
      <c r="J14" s="20">
        <v>4</v>
      </c>
      <c r="K14" s="21">
        <v>3</v>
      </c>
      <c r="L14" s="20">
        <v>1</v>
      </c>
      <c r="M14" s="22"/>
      <c r="N14" s="20"/>
      <c r="O14" s="21"/>
      <c r="P14" s="23">
        <f>SUM(I14:O14)</f>
        <v>11</v>
      </c>
      <c r="Q14" s="19">
        <v>3</v>
      </c>
      <c r="R14" s="20">
        <v>3</v>
      </c>
      <c r="S14" s="21">
        <v>3</v>
      </c>
      <c r="T14" s="20">
        <v>1</v>
      </c>
      <c r="U14" s="22"/>
      <c r="V14" s="20"/>
      <c r="W14" s="21"/>
      <c r="X14" s="23">
        <f>SUM(Q14:W14)</f>
        <v>10</v>
      </c>
      <c r="Y14" s="19">
        <v>0</v>
      </c>
      <c r="Z14" s="20">
        <v>1</v>
      </c>
      <c r="AA14" s="21">
        <v>0</v>
      </c>
      <c r="AB14" s="20">
        <v>1</v>
      </c>
      <c r="AC14" s="21"/>
      <c r="AD14" s="20"/>
      <c r="AE14" s="24"/>
      <c r="AF14" s="23">
        <f>SUM(Y14:AE14)</f>
        <v>2</v>
      </c>
      <c r="AG14" s="19">
        <v>0</v>
      </c>
      <c r="AH14" s="20">
        <v>1</v>
      </c>
      <c r="AI14" s="21">
        <v>0</v>
      </c>
      <c r="AJ14" s="20">
        <v>0</v>
      </c>
      <c r="AK14" s="21"/>
      <c r="AL14" s="20"/>
      <c r="AM14" s="24"/>
      <c r="AN14" s="23">
        <f>SUM(AG14:AM14)</f>
        <v>1</v>
      </c>
      <c r="AO14" s="19">
        <v>0</v>
      </c>
      <c r="AP14" s="20">
        <v>0</v>
      </c>
      <c r="AQ14" s="21">
        <v>0</v>
      </c>
      <c r="AR14" s="20">
        <v>0</v>
      </c>
      <c r="AS14" s="21"/>
      <c r="AT14" s="20"/>
      <c r="AU14" s="24"/>
      <c r="AV14" s="23">
        <f>SUM(AO14:AU14)</f>
        <v>0</v>
      </c>
      <c r="AW14" s="19">
        <v>0</v>
      </c>
      <c r="AX14" s="20">
        <v>0</v>
      </c>
      <c r="AY14" s="21">
        <v>0</v>
      </c>
      <c r="AZ14" s="20">
        <v>0</v>
      </c>
      <c r="BA14" s="21"/>
      <c r="BB14" s="20"/>
      <c r="BC14" s="24"/>
      <c r="BD14" s="23">
        <f>SUM(AW14:BC14)</f>
        <v>0</v>
      </c>
      <c r="BE14" s="19">
        <v>0</v>
      </c>
      <c r="BF14" s="20">
        <v>0</v>
      </c>
      <c r="BG14" s="21">
        <v>0</v>
      </c>
      <c r="BH14" s="20">
        <v>0</v>
      </c>
      <c r="BI14" s="21"/>
      <c r="BJ14" s="20"/>
      <c r="BK14" s="24"/>
      <c r="BL14" s="23">
        <f>SUM(BE14:BK14)</f>
        <v>0</v>
      </c>
      <c r="BM14" s="19">
        <v>0</v>
      </c>
      <c r="BN14" s="20">
        <v>1</v>
      </c>
      <c r="BO14" s="21">
        <v>0</v>
      </c>
      <c r="BP14" s="20">
        <v>1</v>
      </c>
      <c r="BQ14" s="21"/>
      <c r="BR14" s="20"/>
      <c r="BS14" s="24"/>
      <c r="BT14" s="23">
        <f>SUM(BM14:BS14)</f>
        <v>2</v>
      </c>
      <c r="BU14" s="25">
        <v>1</v>
      </c>
      <c r="BV14" s="26">
        <v>2</v>
      </c>
      <c r="BW14" s="27">
        <v>5</v>
      </c>
      <c r="BX14" s="26">
        <v>3</v>
      </c>
      <c r="BY14" s="27"/>
      <c r="BZ14" s="26"/>
      <c r="CA14" s="28"/>
      <c r="CB14" s="29">
        <f>SUM(BU14:CA14)</f>
        <v>11</v>
      </c>
      <c r="CC14" s="30">
        <f>IF(P14-BL14-AN14-CD14&lt;&gt;X14,"Err!","")</f>
      </c>
      <c r="CD14" s="41">
        <v>0</v>
      </c>
      <c r="CE14" s="32"/>
      <c r="CF14" s="43"/>
      <c r="CG14" s="43"/>
      <c r="CH14" s="43"/>
      <c r="CI14" s="43"/>
      <c r="CJ14" s="43"/>
      <c r="CK14" s="43"/>
      <c r="CL14" s="43"/>
      <c r="CM14" s="43"/>
      <c r="CN14" s="43"/>
      <c r="CO14" s="43">
        <f t="shared" si="5"/>
        <v>1</v>
      </c>
    </row>
    <row r="15" spans="1:93" ht="12" customHeight="1">
      <c r="A15" s="16">
        <f t="shared" si="3"/>
        <v>13</v>
      </c>
      <c r="B15" s="99" t="s">
        <v>45</v>
      </c>
      <c r="C15" s="57">
        <v>22</v>
      </c>
      <c r="D15" s="56" t="s">
        <v>425</v>
      </c>
      <c r="E15" s="35" t="s">
        <v>395</v>
      </c>
      <c r="F15" s="50">
        <v>0</v>
      </c>
      <c r="G15" s="17">
        <f>IF(X15&lt;&gt;0,AF15/X15,IF(P15&lt;&gt;0,0,""))</f>
      </c>
      <c r="H15" s="18">
        <f>IF(X15+AN15+BL15&lt;&gt;0,(AF15+AN15)/(X15+AN15+BL15),"")</f>
      </c>
      <c r="I15" s="19"/>
      <c r="J15" s="20"/>
      <c r="K15" s="21"/>
      <c r="L15" s="20"/>
      <c r="M15" s="22"/>
      <c r="N15" s="20"/>
      <c r="O15" s="21"/>
      <c r="P15" s="23">
        <f>SUM(I15:O15)</f>
        <v>0</v>
      </c>
      <c r="Q15" s="19"/>
      <c r="R15" s="20"/>
      <c r="S15" s="21"/>
      <c r="T15" s="20"/>
      <c r="U15" s="22"/>
      <c r="V15" s="20"/>
      <c r="W15" s="21"/>
      <c r="X15" s="23">
        <f>SUM(Q15:W15)</f>
        <v>0</v>
      </c>
      <c r="Y15" s="19"/>
      <c r="Z15" s="20"/>
      <c r="AA15" s="21"/>
      <c r="AB15" s="20"/>
      <c r="AC15" s="21"/>
      <c r="AD15" s="20"/>
      <c r="AE15" s="24"/>
      <c r="AF15" s="23">
        <f>SUM(Y15:AE15)</f>
        <v>0</v>
      </c>
      <c r="AG15" s="19"/>
      <c r="AH15" s="20"/>
      <c r="AI15" s="21"/>
      <c r="AJ15" s="20"/>
      <c r="AK15" s="21"/>
      <c r="AL15" s="20"/>
      <c r="AM15" s="24"/>
      <c r="AN15" s="23">
        <f>SUM(AG15:AM15)</f>
        <v>0</v>
      </c>
      <c r="AO15" s="19"/>
      <c r="AP15" s="20"/>
      <c r="AQ15" s="21"/>
      <c r="AR15" s="20"/>
      <c r="AS15" s="21"/>
      <c r="AT15" s="20"/>
      <c r="AU15" s="24"/>
      <c r="AV15" s="23">
        <f>SUM(AO15:AU15)</f>
        <v>0</v>
      </c>
      <c r="AW15" s="19"/>
      <c r="AX15" s="20"/>
      <c r="AY15" s="21"/>
      <c r="AZ15" s="20"/>
      <c r="BA15" s="21"/>
      <c r="BB15" s="20"/>
      <c r="BC15" s="24"/>
      <c r="BD15" s="23">
        <f>SUM(AW15:BC15)</f>
        <v>0</v>
      </c>
      <c r="BE15" s="19"/>
      <c r="BF15" s="20"/>
      <c r="BG15" s="21"/>
      <c r="BH15" s="20"/>
      <c r="BI15" s="21"/>
      <c r="BJ15" s="20"/>
      <c r="BK15" s="24"/>
      <c r="BL15" s="23">
        <f>SUM(BE15:BK15)</f>
        <v>0</v>
      </c>
      <c r="BM15" s="19"/>
      <c r="BN15" s="20"/>
      <c r="BO15" s="21"/>
      <c r="BP15" s="20"/>
      <c r="BQ15" s="21"/>
      <c r="BR15" s="20"/>
      <c r="BS15" s="24"/>
      <c r="BT15" s="23">
        <f>SUM(BM15:BS15)</f>
        <v>0</v>
      </c>
      <c r="BU15" s="25"/>
      <c r="BV15" s="26"/>
      <c r="BW15" s="27"/>
      <c r="BX15" s="26"/>
      <c r="BY15" s="27"/>
      <c r="BZ15" s="26"/>
      <c r="CA15" s="28"/>
      <c r="CB15" s="29">
        <f>SUM(BU15:CA15)</f>
        <v>0</v>
      </c>
      <c r="CC15" s="30">
        <f>IF(P15-BL15-AN15-CD15&lt;&gt;X15,"Err!","")</f>
      </c>
      <c r="CD15" s="41">
        <v>0</v>
      </c>
      <c r="CE15" s="32"/>
      <c r="CF15" s="43"/>
      <c r="CG15" s="43"/>
      <c r="CH15" s="43"/>
      <c r="CI15" s="43"/>
      <c r="CJ15" s="43"/>
      <c r="CK15" s="43"/>
      <c r="CL15" s="43"/>
      <c r="CM15" s="43"/>
      <c r="CN15" s="43"/>
      <c r="CO15" s="43">
        <f>IF(OR(C15="",P15=0),0,IF(P15&lt;$CE$3,1,2))</f>
        <v>0</v>
      </c>
    </row>
    <row r="16" spans="1:93" ht="12" customHeight="1">
      <c r="A16" s="16">
        <f t="shared" si="3"/>
        <v>14</v>
      </c>
      <c r="B16" s="99" t="s">
        <v>45</v>
      </c>
      <c r="C16" s="57">
        <v>24</v>
      </c>
      <c r="D16" s="60" t="s">
        <v>568</v>
      </c>
      <c r="E16" s="35" t="s">
        <v>569</v>
      </c>
      <c r="F16" s="50">
        <v>1</v>
      </c>
      <c r="G16" s="17">
        <f>IF(X16&lt;&gt;0,AF16/X16,IF(P16&lt;&gt;0,0,""))</f>
        <v>0</v>
      </c>
      <c r="H16" s="18">
        <f>IF(X16+AN16+BL16&lt;&gt;0,(AF16+AN16)/(X16+AN16+BL16),"")</f>
        <v>0.5</v>
      </c>
      <c r="I16" s="19"/>
      <c r="J16" s="20"/>
      <c r="K16" s="21"/>
      <c r="L16" s="20">
        <v>2</v>
      </c>
      <c r="M16" s="22"/>
      <c r="N16" s="20"/>
      <c r="O16" s="21"/>
      <c r="P16" s="23">
        <f>SUM(I16:O16)</f>
        <v>2</v>
      </c>
      <c r="Q16" s="19"/>
      <c r="R16" s="20"/>
      <c r="S16" s="21"/>
      <c r="T16" s="20">
        <v>1</v>
      </c>
      <c r="U16" s="22"/>
      <c r="V16" s="20"/>
      <c r="W16" s="21"/>
      <c r="X16" s="23">
        <f>SUM(Q16:W16)</f>
        <v>1</v>
      </c>
      <c r="Y16" s="19"/>
      <c r="Z16" s="20"/>
      <c r="AA16" s="21"/>
      <c r="AB16" s="20">
        <v>0</v>
      </c>
      <c r="AC16" s="21"/>
      <c r="AD16" s="20"/>
      <c r="AE16" s="24"/>
      <c r="AF16" s="23">
        <f>SUM(Y16:AE16)</f>
        <v>0</v>
      </c>
      <c r="AG16" s="19"/>
      <c r="AH16" s="20"/>
      <c r="AI16" s="21"/>
      <c r="AJ16" s="20">
        <v>1</v>
      </c>
      <c r="AK16" s="21"/>
      <c r="AL16" s="20"/>
      <c r="AM16" s="24"/>
      <c r="AN16" s="23">
        <f>SUM(AG16:AM16)</f>
        <v>1</v>
      </c>
      <c r="AO16" s="19"/>
      <c r="AP16" s="20"/>
      <c r="AQ16" s="21"/>
      <c r="AR16" s="20">
        <v>0</v>
      </c>
      <c r="AS16" s="21"/>
      <c r="AT16" s="20"/>
      <c r="AU16" s="24"/>
      <c r="AV16" s="23">
        <f>SUM(AO16:AU16)</f>
        <v>0</v>
      </c>
      <c r="AW16" s="19"/>
      <c r="AX16" s="20"/>
      <c r="AY16" s="21"/>
      <c r="AZ16" s="20">
        <v>2</v>
      </c>
      <c r="BA16" s="21"/>
      <c r="BB16" s="20"/>
      <c r="BC16" s="24"/>
      <c r="BD16" s="23">
        <f>SUM(AW16:BC16)</f>
        <v>2</v>
      </c>
      <c r="BE16" s="19"/>
      <c r="BF16" s="20"/>
      <c r="BG16" s="21"/>
      <c r="BH16" s="20">
        <v>0</v>
      </c>
      <c r="BI16" s="21"/>
      <c r="BJ16" s="20"/>
      <c r="BK16" s="24"/>
      <c r="BL16" s="23">
        <f>SUM(BE16:BK16)</f>
        <v>0</v>
      </c>
      <c r="BM16" s="19"/>
      <c r="BN16" s="20"/>
      <c r="BO16" s="21"/>
      <c r="BP16" s="20"/>
      <c r="BQ16" s="21"/>
      <c r="BR16" s="20"/>
      <c r="BS16" s="24"/>
      <c r="BT16" s="23">
        <f>SUM(BM16:BS16)</f>
        <v>0</v>
      </c>
      <c r="BU16" s="25"/>
      <c r="BV16" s="26"/>
      <c r="BW16" s="27"/>
      <c r="BX16" s="26"/>
      <c r="BY16" s="27"/>
      <c r="BZ16" s="26"/>
      <c r="CA16" s="28"/>
      <c r="CB16" s="29">
        <f>SUM(BU16:CA16)</f>
        <v>0</v>
      </c>
      <c r="CC16" s="30">
        <f>IF(P16-BL16-AN16-CD16&lt;&gt;X16,"Err!","")</f>
      </c>
      <c r="CD16" s="41">
        <v>0</v>
      </c>
      <c r="CE16" s="32"/>
      <c r="CF16" s="43"/>
      <c r="CG16" s="43"/>
      <c r="CH16" s="43"/>
      <c r="CI16" s="43"/>
      <c r="CJ16" s="43"/>
      <c r="CK16" s="43"/>
      <c r="CL16" s="43"/>
      <c r="CM16" s="43"/>
      <c r="CN16" s="43"/>
      <c r="CO16" s="43">
        <f>IF(OR(C16="",P16=0),0,IF(P16&lt;$CE$3,1,2))</f>
        <v>1</v>
      </c>
    </row>
    <row r="17" spans="1:93" ht="12" customHeight="1">
      <c r="A17" s="16">
        <f t="shared" si="3"/>
        <v>15</v>
      </c>
      <c r="B17" s="99" t="s">
        <v>45</v>
      </c>
      <c r="C17" s="57">
        <v>25</v>
      </c>
      <c r="D17" s="56" t="s">
        <v>73</v>
      </c>
      <c r="E17" s="35" t="s">
        <v>68</v>
      </c>
      <c r="F17" s="50">
        <v>1</v>
      </c>
      <c r="G17" s="17">
        <f>IF(X17&lt;&gt;0,AF17/X17,IF(P17&lt;&gt;0,0,""))</f>
        <v>0.375</v>
      </c>
      <c r="H17" s="18">
        <f>IF(X17+AN17+BL17&lt;&gt;0,(AF17+AN17)/(X17+AN17+BL17),"")</f>
        <v>0.4444444444444444</v>
      </c>
      <c r="I17" s="19">
        <v>2</v>
      </c>
      <c r="J17" s="20">
        <v>1</v>
      </c>
      <c r="K17" s="21">
        <v>4</v>
      </c>
      <c r="L17" s="20">
        <v>2</v>
      </c>
      <c r="M17" s="22"/>
      <c r="N17" s="20"/>
      <c r="O17" s="21"/>
      <c r="P17" s="23">
        <f>SUM(I17:O17)</f>
        <v>9</v>
      </c>
      <c r="Q17" s="19">
        <v>2</v>
      </c>
      <c r="R17" s="20">
        <v>0</v>
      </c>
      <c r="S17" s="21">
        <v>4</v>
      </c>
      <c r="T17" s="20">
        <v>2</v>
      </c>
      <c r="U17" s="22"/>
      <c r="V17" s="20"/>
      <c r="W17" s="21"/>
      <c r="X17" s="23">
        <f>SUM(Q17:W17)</f>
        <v>8</v>
      </c>
      <c r="Y17" s="19">
        <v>0</v>
      </c>
      <c r="Z17" s="20">
        <v>0</v>
      </c>
      <c r="AA17" s="21">
        <v>3</v>
      </c>
      <c r="AB17" s="20">
        <v>0</v>
      </c>
      <c r="AC17" s="21"/>
      <c r="AD17" s="20"/>
      <c r="AE17" s="24"/>
      <c r="AF17" s="23">
        <f>SUM(Y17:AE17)</f>
        <v>3</v>
      </c>
      <c r="AG17" s="19">
        <v>0</v>
      </c>
      <c r="AH17" s="20">
        <v>1</v>
      </c>
      <c r="AI17" s="21">
        <v>0</v>
      </c>
      <c r="AJ17" s="20">
        <v>0</v>
      </c>
      <c r="AK17" s="21"/>
      <c r="AL17" s="20"/>
      <c r="AM17" s="24"/>
      <c r="AN17" s="23">
        <f>SUM(AG17:AM17)</f>
        <v>1</v>
      </c>
      <c r="AO17" s="19">
        <v>0</v>
      </c>
      <c r="AP17" s="20">
        <v>0</v>
      </c>
      <c r="AQ17" s="21">
        <v>1</v>
      </c>
      <c r="AR17" s="20">
        <v>1</v>
      </c>
      <c r="AS17" s="21"/>
      <c r="AT17" s="20"/>
      <c r="AU17" s="24"/>
      <c r="AV17" s="23">
        <f>SUM(AO17:AU17)</f>
        <v>2</v>
      </c>
      <c r="AW17" s="19">
        <v>0</v>
      </c>
      <c r="AX17" s="20">
        <v>0</v>
      </c>
      <c r="AY17" s="21">
        <v>1</v>
      </c>
      <c r="AZ17" s="20">
        <v>0</v>
      </c>
      <c r="BA17" s="21"/>
      <c r="BB17" s="20"/>
      <c r="BC17" s="24"/>
      <c r="BD17" s="23">
        <f>SUM(AW17:BC17)</f>
        <v>1</v>
      </c>
      <c r="BE17" s="19">
        <v>0</v>
      </c>
      <c r="BF17" s="20">
        <v>0</v>
      </c>
      <c r="BG17" s="21">
        <v>0</v>
      </c>
      <c r="BH17" s="20">
        <v>0</v>
      </c>
      <c r="BI17" s="21"/>
      <c r="BJ17" s="20"/>
      <c r="BK17" s="24"/>
      <c r="BL17" s="23">
        <f>SUM(BE17:BK17)</f>
        <v>0</v>
      </c>
      <c r="BM17" s="19"/>
      <c r="BN17" s="20"/>
      <c r="BO17" s="21"/>
      <c r="BP17" s="20"/>
      <c r="BQ17" s="21"/>
      <c r="BR17" s="20"/>
      <c r="BS17" s="24"/>
      <c r="BT17" s="23">
        <f>SUM(BM17:BS17)</f>
        <v>0</v>
      </c>
      <c r="BU17" s="25"/>
      <c r="BV17" s="26"/>
      <c r="BW17" s="27"/>
      <c r="BX17" s="26"/>
      <c r="BY17" s="27"/>
      <c r="BZ17" s="26"/>
      <c r="CA17" s="28"/>
      <c r="CB17" s="29">
        <f>SUM(BU17:CA17)</f>
        <v>0</v>
      </c>
      <c r="CC17" s="30">
        <f>IF(P17-BL17-AN17-CD17&lt;&gt;X17,"Err!","")</f>
      </c>
      <c r="CD17" s="41">
        <v>0</v>
      </c>
      <c r="CE17" s="32"/>
      <c r="CF17" s="43"/>
      <c r="CG17" s="43"/>
      <c r="CH17" s="43"/>
      <c r="CI17" s="43"/>
      <c r="CJ17" s="43"/>
      <c r="CK17" s="43"/>
      <c r="CL17" s="43"/>
      <c r="CM17" s="43"/>
      <c r="CN17" s="43"/>
      <c r="CO17" s="43">
        <f t="shared" si="5"/>
        <v>1</v>
      </c>
    </row>
    <row r="18" spans="1:93" ht="12" customHeight="1">
      <c r="A18" s="16">
        <f t="shared" si="3"/>
        <v>16</v>
      </c>
      <c r="B18" s="99" t="s">
        <v>45</v>
      </c>
      <c r="C18" s="55">
        <v>27</v>
      </c>
      <c r="D18" s="56" t="s">
        <v>81</v>
      </c>
      <c r="E18" s="35" t="s">
        <v>426</v>
      </c>
      <c r="F18" s="50">
        <v>1</v>
      </c>
      <c r="G18" s="17">
        <f>IF(X18&lt;&gt;0,AF18/X18,IF(P18&lt;&gt;0,0,""))</f>
        <v>0.4</v>
      </c>
      <c r="H18" s="18">
        <f>IF(X18+AN18+BL18&lt;&gt;0,(AF18+AN18)/(X18+AN18+BL18),"")</f>
        <v>0.4</v>
      </c>
      <c r="I18" s="19">
        <v>3</v>
      </c>
      <c r="J18" s="20"/>
      <c r="K18" s="21">
        <v>2</v>
      </c>
      <c r="L18" s="20"/>
      <c r="M18" s="22"/>
      <c r="N18" s="20"/>
      <c r="O18" s="21"/>
      <c r="P18" s="23">
        <f>SUM(I18:O18)</f>
        <v>5</v>
      </c>
      <c r="Q18" s="19">
        <v>3</v>
      </c>
      <c r="R18" s="20"/>
      <c r="S18" s="21">
        <v>2</v>
      </c>
      <c r="T18" s="20"/>
      <c r="U18" s="22"/>
      <c r="V18" s="20"/>
      <c r="W18" s="21"/>
      <c r="X18" s="23">
        <f>SUM(Q18:W18)</f>
        <v>5</v>
      </c>
      <c r="Y18" s="19">
        <v>1</v>
      </c>
      <c r="Z18" s="20"/>
      <c r="AA18" s="21">
        <v>1</v>
      </c>
      <c r="AB18" s="20"/>
      <c r="AC18" s="21"/>
      <c r="AD18" s="20"/>
      <c r="AE18" s="24"/>
      <c r="AF18" s="23">
        <f>SUM(Y18:AE18)</f>
        <v>2</v>
      </c>
      <c r="AG18" s="19">
        <v>0</v>
      </c>
      <c r="AH18" s="20"/>
      <c r="AI18" s="21">
        <v>0</v>
      </c>
      <c r="AJ18" s="20"/>
      <c r="AK18" s="21"/>
      <c r="AL18" s="20"/>
      <c r="AM18" s="24"/>
      <c r="AN18" s="23">
        <f>SUM(AG18:AM18)</f>
        <v>0</v>
      </c>
      <c r="AO18" s="19">
        <v>1</v>
      </c>
      <c r="AP18" s="20"/>
      <c r="AQ18" s="21">
        <v>0</v>
      </c>
      <c r="AR18" s="20"/>
      <c r="AS18" s="21"/>
      <c r="AT18" s="20"/>
      <c r="AU18" s="24"/>
      <c r="AV18" s="23">
        <f>SUM(AO18:AU18)</f>
        <v>1</v>
      </c>
      <c r="AW18" s="19">
        <v>1</v>
      </c>
      <c r="AX18" s="20"/>
      <c r="AY18" s="21">
        <v>0</v>
      </c>
      <c r="AZ18" s="20"/>
      <c r="BA18" s="21"/>
      <c r="BB18" s="20"/>
      <c r="BC18" s="24"/>
      <c r="BD18" s="23">
        <f>SUM(AW18:BC18)</f>
        <v>1</v>
      </c>
      <c r="BE18" s="19">
        <v>0</v>
      </c>
      <c r="BF18" s="20"/>
      <c r="BG18" s="21">
        <v>0</v>
      </c>
      <c r="BH18" s="20"/>
      <c r="BI18" s="21"/>
      <c r="BJ18" s="20"/>
      <c r="BK18" s="24"/>
      <c r="BL18" s="23">
        <f>SUM(BE18:BK18)</f>
        <v>0</v>
      </c>
      <c r="BM18" s="19"/>
      <c r="BN18" s="20"/>
      <c r="BO18" s="21"/>
      <c r="BP18" s="20"/>
      <c r="BQ18" s="21"/>
      <c r="BR18" s="20"/>
      <c r="BS18" s="24"/>
      <c r="BT18" s="23">
        <f>SUM(BM18:BS18)</f>
        <v>0</v>
      </c>
      <c r="BU18" s="25"/>
      <c r="BV18" s="26"/>
      <c r="BW18" s="27"/>
      <c r="BX18" s="26"/>
      <c r="BY18" s="27"/>
      <c r="BZ18" s="26"/>
      <c r="CA18" s="28"/>
      <c r="CB18" s="29">
        <f>SUM(BU18:CA18)</f>
        <v>0</v>
      </c>
      <c r="CC18" s="30">
        <f>IF(P18-BL18-AN18-CD18&lt;&gt;X18,"Err!","")</f>
      </c>
      <c r="CD18" s="41">
        <v>0</v>
      </c>
      <c r="CE18" s="32"/>
      <c r="CF18" s="43"/>
      <c r="CG18" s="43"/>
      <c r="CH18" s="43"/>
      <c r="CI18" s="43"/>
      <c r="CJ18" s="43"/>
      <c r="CK18" s="43"/>
      <c r="CL18" s="43"/>
      <c r="CM18" s="43"/>
      <c r="CN18" s="43"/>
      <c r="CO18" s="43">
        <f t="shared" si="5"/>
        <v>1</v>
      </c>
    </row>
    <row r="19" spans="1:93" ht="12" customHeight="1">
      <c r="A19" s="16">
        <f t="shared" si="3"/>
        <v>17</v>
      </c>
      <c r="B19" s="99" t="s">
        <v>45</v>
      </c>
      <c r="C19" s="55">
        <v>29</v>
      </c>
      <c r="D19" s="56" t="s">
        <v>70</v>
      </c>
      <c r="E19" s="35" t="s">
        <v>427</v>
      </c>
      <c r="F19" s="50">
        <v>1</v>
      </c>
      <c r="G19" s="17">
        <f>IF(X19&lt;&gt;0,AF19/X19,IF(P19&lt;&gt;0,0,""))</f>
        <v>0.3333333333333333</v>
      </c>
      <c r="H19" s="18">
        <f>IF(X19+AN19+BL19&lt;&gt;0,(AF19+AN19)/(X19+AN19+BL19),"")</f>
        <v>0.7142857142857143</v>
      </c>
      <c r="I19" s="19">
        <v>2</v>
      </c>
      <c r="J19" s="20">
        <v>4</v>
      </c>
      <c r="K19" s="21"/>
      <c r="L19" s="20">
        <v>1</v>
      </c>
      <c r="M19" s="22"/>
      <c r="N19" s="20"/>
      <c r="O19" s="21"/>
      <c r="P19" s="23">
        <f>SUM(I19:O19)</f>
        <v>7</v>
      </c>
      <c r="Q19" s="19">
        <v>1</v>
      </c>
      <c r="R19" s="20">
        <v>1</v>
      </c>
      <c r="S19" s="21"/>
      <c r="T19" s="20">
        <v>1</v>
      </c>
      <c r="U19" s="22"/>
      <c r="V19" s="20"/>
      <c r="W19" s="21"/>
      <c r="X19" s="23">
        <f>SUM(Q19:W19)</f>
        <v>3</v>
      </c>
      <c r="Y19" s="19">
        <v>0</v>
      </c>
      <c r="Z19" s="20">
        <v>1</v>
      </c>
      <c r="AA19" s="21"/>
      <c r="AB19" s="20">
        <v>0</v>
      </c>
      <c r="AC19" s="21"/>
      <c r="AD19" s="20"/>
      <c r="AE19" s="24"/>
      <c r="AF19" s="23">
        <f>SUM(Y19:AE19)</f>
        <v>1</v>
      </c>
      <c r="AG19" s="19">
        <v>1</v>
      </c>
      <c r="AH19" s="20">
        <v>3</v>
      </c>
      <c r="AI19" s="21"/>
      <c r="AJ19" s="20">
        <v>0</v>
      </c>
      <c r="AK19" s="21"/>
      <c r="AL19" s="20"/>
      <c r="AM19" s="24"/>
      <c r="AN19" s="23">
        <f>SUM(AG19:AM19)</f>
        <v>4</v>
      </c>
      <c r="AO19" s="19">
        <v>0</v>
      </c>
      <c r="AP19" s="20">
        <v>3</v>
      </c>
      <c r="AQ19" s="21"/>
      <c r="AR19" s="20">
        <v>1</v>
      </c>
      <c r="AS19" s="21"/>
      <c r="AT19" s="20"/>
      <c r="AU19" s="24"/>
      <c r="AV19" s="23">
        <f>SUM(AO19:AU19)</f>
        <v>4</v>
      </c>
      <c r="AW19" s="19">
        <v>0</v>
      </c>
      <c r="AX19" s="20">
        <v>1</v>
      </c>
      <c r="AY19" s="21"/>
      <c r="AZ19" s="20">
        <v>0</v>
      </c>
      <c r="BA19" s="21"/>
      <c r="BB19" s="20"/>
      <c r="BC19" s="24"/>
      <c r="BD19" s="23">
        <f>SUM(AW19:BC19)</f>
        <v>1</v>
      </c>
      <c r="BE19" s="19">
        <v>0</v>
      </c>
      <c r="BF19" s="20">
        <v>0</v>
      </c>
      <c r="BG19" s="21"/>
      <c r="BH19" s="20">
        <v>0</v>
      </c>
      <c r="BI19" s="21"/>
      <c r="BJ19" s="20"/>
      <c r="BK19" s="24"/>
      <c r="BL19" s="23">
        <f>SUM(BE19:BK19)</f>
        <v>0</v>
      </c>
      <c r="BM19" s="19"/>
      <c r="BN19" s="20"/>
      <c r="BO19" s="21"/>
      <c r="BP19" s="20"/>
      <c r="BQ19" s="21"/>
      <c r="BR19" s="20"/>
      <c r="BS19" s="24"/>
      <c r="BT19" s="23">
        <f>SUM(BM19:BS19)</f>
        <v>0</v>
      </c>
      <c r="BU19" s="25"/>
      <c r="BV19" s="26"/>
      <c r="BW19" s="27"/>
      <c r="BX19" s="26"/>
      <c r="BY19" s="27"/>
      <c r="BZ19" s="26"/>
      <c r="CA19" s="28"/>
      <c r="CB19" s="29">
        <f>SUM(BU19:CA19)</f>
        <v>0</v>
      </c>
      <c r="CC19" s="30">
        <f>IF(P19-BL19-AN19-CD19&lt;&gt;X19,"Err!","")</f>
      </c>
      <c r="CD19" s="41">
        <v>0</v>
      </c>
      <c r="CE19" s="32"/>
      <c r="CF19" s="43"/>
      <c r="CG19" s="43"/>
      <c r="CH19" s="43"/>
      <c r="CI19" s="43"/>
      <c r="CJ19" s="43"/>
      <c r="CK19" s="43"/>
      <c r="CL19" s="43"/>
      <c r="CM19" s="43"/>
      <c r="CN19" s="43"/>
      <c r="CO19" s="43">
        <f t="shared" si="5"/>
        <v>1</v>
      </c>
    </row>
    <row r="20" spans="1:93" ht="12" customHeight="1">
      <c r="A20" s="16">
        <f t="shared" si="3"/>
        <v>18</v>
      </c>
      <c r="B20" s="99" t="s">
        <v>45</v>
      </c>
      <c r="C20" s="55">
        <v>30</v>
      </c>
      <c r="D20" s="56" t="s">
        <v>63</v>
      </c>
      <c r="E20" s="35" t="s">
        <v>428</v>
      </c>
      <c r="F20" s="50">
        <v>1</v>
      </c>
      <c r="G20" s="17">
        <f>IF(X20&lt;&gt;0,AF20/X20,IF(P20&lt;&gt;0,0,""))</f>
        <v>0.2727272727272727</v>
      </c>
      <c r="H20" s="18">
        <f>IF(X20+AN20+BL20&lt;&gt;0,(AF20+AN20)/(X20+AN20+BL20),"")</f>
        <v>0.2727272727272727</v>
      </c>
      <c r="I20" s="19">
        <v>3</v>
      </c>
      <c r="J20" s="20">
        <v>4</v>
      </c>
      <c r="K20" s="21">
        <v>4</v>
      </c>
      <c r="L20" s="20"/>
      <c r="M20" s="22"/>
      <c r="N20" s="20"/>
      <c r="O20" s="21"/>
      <c r="P20" s="23">
        <f>SUM(I20:O20)</f>
        <v>11</v>
      </c>
      <c r="Q20" s="19">
        <v>3</v>
      </c>
      <c r="R20" s="20">
        <v>4</v>
      </c>
      <c r="S20" s="21">
        <v>4</v>
      </c>
      <c r="T20" s="20"/>
      <c r="U20" s="22"/>
      <c r="V20" s="20"/>
      <c r="W20" s="21"/>
      <c r="X20" s="23">
        <f>SUM(Q20:W20)</f>
        <v>11</v>
      </c>
      <c r="Y20" s="19">
        <v>1</v>
      </c>
      <c r="Z20" s="20">
        <v>1</v>
      </c>
      <c r="AA20" s="21">
        <v>1</v>
      </c>
      <c r="AB20" s="20"/>
      <c r="AC20" s="21"/>
      <c r="AD20" s="20"/>
      <c r="AE20" s="24"/>
      <c r="AF20" s="23">
        <f>SUM(Y20:AE20)</f>
        <v>3</v>
      </c>
      <c r="AG20" s="19">
        <v>0</v>
      </c>
      <c r="AH20" s="20">
        <v>0</v>
      </c>
      <c r="AI20" s="21">
        <v>0</v>
      </c>
      <c r="AJ20" s="20"/>
      <c r="AK20" s="21"/>
      <c r="AL20" s="20"/>
      <c r="AM20" s="24"/>
      <c r="AN20" s="23">
        <f>SUM(AG20:AM20)</f>
        <v>0</v>
      </c>
      <c r="AO20" s="19">
        <v>0</v>
      </c>
      <c r="AP20" s="20">
        <v>1</v>
      </c>
      <c r="AQ20" s="21">
        <v>1</v>
      </c>
      <c r="AR20" s="20"/>
      <c r="AS20" s="21"/>
      <c r="AT20" s="20"/>
      <c r="AU20" s="24"/>
      <c r="AV20" s="23">
        <f>SUM(AO20:AU20)</f>
        <v>2</v>
      </c>
      <c r="AW20" s="19">
        <v>0</v>
      </c>
      <c r="AX20" s="20">
        <v>0</v>
      </c>
      <c r="AY20" s="21">
        <v>0</v>
      </c>
      <c r="AZ20" s="20"/>
      <c r="BA20" s="21"/>
      <c r="BB20" s="20"/>
      <c r="BC20" s="24"/>
      <c r="BD20" s="23">
        <f>SUM(AW20:BC20)</f>
        <v>0</v>
      </c>
      <c r="BE20" s="19">
        <v>0</v>
      </c>
      <c r="BF20" s="20">
        <v>0</v>
      </c>
      <c r="BG20" s="21">
        <v>0</v>
      </c>
      <c r="BH20" s="20"/>
      <c r="BI20" s="21"/>
      <c r="BJ20" s="20"/>
      <c r="BK20" s="24"/>
      <c r="BL20" s="23">
        <f>SUM(BE20:BK20)</f>
        <v>0</v>
      </c>
      <c r="BM20" s="19">
        <v>5</v>
      </c>
      <c r="BN20" s="20">
        <v>1</v>
      </c>
      <c r="BO20" s="21">
        <v>0</v>
      </c>
      <c r="BP20" s="20"/>
      <c r="BQ20" s="21"/>
      <c r="BR20" s="20"/>
      <c r="BS20" s="24"/>
      <c r="BT20" s="23">
        <f>SUM(BM20:BS20)</f>
        <v>6</v>
      </c>
      <c r="BU20" s="25">
        <v>6</v>
      </c>
      <c r="BV20" s="26">
        <v>4</v>
      </c>
      <c r="BW20" s="27">
        <v>1</v>
      </c>
      <c r="BX20" s="26"/>
      <c r="BY20" s="27"/>
      <c r="BZ20" s="26"/>
      <c r="CA20" s="28"/>
      <c r="CB20" s="29">
        <f>SUM(BU20:CA20)</f>
        <v>11</v>
      </c>
      <c r="CC20" s="30">
        <f>IF(P20-BL20-AN20-CD20&lt;&gt;X20,"Err!","")</f>
      </c>
      <c r="CD20" s="41">
        <v>0</v>
      </c>
      <c r="CE20" s="32"/>
      <c r="CF20" s="43"/>
      <c r="CG20" s="43"/>
      <c r="CH20" s="43"/>
      <c r="CI20" s="43"/>
      <c r="CJ20" s="43"/>
      <c r="CK20" s="43"/>
      <c r="CL20" s="43"/>
      <c r="CM20" s="43"/>
      <c r="CN20" s="43"/>
      <c r="CO20" s="43">
        <f t="shared" si="5"/>
        <v>1</v>
      </c>
    </row>
    <row r="21" spans="1:93" ht="12" customHeight="1">
      <c r="A21" s="16">
        <f t="shared" si="3"/>
        <v>19</v>
      </c>
      <c r="B21" s="99" t="s">
        <v>45</v>
      </c>
      <c r="C21" s="33"/>
      <c r="D21" s="66" t="s">
        <v>23</v>
      </c>
      <c r="E21" s="58"/>
      <c r="F21" s="51">
        <v>0</v>
      </c>
      <c r="G21" s="17">
        <f>IF(X21&lt;&gt;0,AF21/X21,IF(P21&lt;&gt;0,0,""))</f>
        <v>0.6666666666666666</v>
      </c>
      <c r="H21" s="18">
        <f>IF(X21+AN21+BL21&lt;&gt;0,(AF21+AN21)/(X21+AN21+BL21),"")</f>
        <v>0.75</v>
      </c>
      <c r="I21" s="19"/>
      <c r="J21" s="20">
        <v>4</v>
      </c>
      <c r="K21" s="21">
        <v>4</v>
      </c>
      <c r="L21" s="20"/>
      <c r="M21" s="22"/>
      <c r="N21" s="20"/>
      <c r="O21" s="21"/>
      <c r="P21" s="23">
        <f>SUM(I21:O21)</f>
        <v>8</v>
      </c>
      <c r="Q21" s="19"/>
      <c r="R21" s="20">
        <v>2</v>
      </c>
      <c r="S21" s="21">
        <v>4</v>
      </c>
      <c r="T21" s="20"/>
      <c r="U21" s="22"/>
      <c r="V21" s="20"/>
      <c r="W21" s="21"/>
      <c r="X21" s="23">
        <f>SUM(Q21:W21)</f>
        <v>6</v>
      </c>
      <c r="Y21" s="19"/>
      <c r="Z21" s="20">
        <v>1</v>
      </c>
      <c r="AA21" s="21">
        <v>3</v>
      </c>
      <c r="AB21" s="20"/>
      <c r="AC21" s="21"/>
      <c r="AD21" s="20"/>
      <c r="AE21" s="24"/>
      <c r="AF21" s="23">
        <f>SUM(Y21:AE21)</f>
        <v>4</v>
      </c>
      <c r="AG21" s="19"/>
      <c r="AH21" s="20">
        <v>2</v>
      </c>
      <c r="AI21" s="21">
        <v>0</v>
      </c>
      <c r="AJ21" s="20"/>
      <c r="AK21" s="21"/>
      <c r="AL21" s="20"/>
      <c r="AM21" s="24"/>
      <c r="AN21" s="23">
        <f>SUM(AG21:AM21)</f>
        <v>2</v>
      </c>
      <c r="AO21" s="19"/>
      <c r="AP21" s="20">
        <v>5</v>
      </c>
      <c r="AQ21" s="21">
        <v>0</v>
      </c>
      <c r="AR21" s="20"/>
      <c r="AS21" s="21"/>
      <c r="AT21" s="20"/>
      <c r="AU21" s="24"/>
      <c r="AV21" s="23">
        <f>SUM(AO21:AU21)</f>
        <v>5</v>
      </c>
      <c r="AW21" s="19"/>
      <c r="AX21" s="20">
        <v>0</v>
      </c>
      <c r="AY21" s="21">
        <v>3</v>
      </c>
      <c r="AZ21" s="20"/>
      <c r="BA21" s="21"/>
      <c r="BB21" s="20"/>
      <c r="BC21" s="24"/>
      <c r="BD21" s="23">
        <f>SUM(AW21:BC21)</f>
        <v>3</v>
      </c>
      <c r="BE21" s="19"/>
      <c r="BF21" s="20">
        <v>0</v>
      </c>
      <c r="BG21" s="21">
        <v>0</v>
      </c>
      <c r="BH21" s="20"/>
      <c r="BI21" s="21"/>
      <c r="BJ21" s="20"/>
      <c r="BK21" s="24"/>
      <c r="BL21" s="23">
        <f>SUM(BE21:BK21)</f>
        <v>0</v>
      </c>
      <c r="BM21" s="19"/>
      <c r="BN21" s="20"/>
      <c r="BO21" s="21"/>
      <c r="BP21" s="20"/>
      <c r="BQ21" s="21"/>
      <c r="BR21" s="20"/>
      <c r="BS21" s="24"/>
      <c r="BT21" s="23">
        <f>SUM(BM21:BS21)</f>
        <v>0</v>
      </c>
      <c r="BU21" s="25"/>
      <c r="BV21" s="26"/>
      <c r="BW21" s="27"/>
      <c r="BX21" s="26"/>
      <c r="BY21" s="27"/>
      <c r="BZ21" s="26"/>
      <c r="CA21" s="28"/>
      <c r="CB21" s="29">
        <f>SUM(BU21:CA21)</f>
        <v>0</v>
      </c>
      <c r="CC21" s="30">
        <f>IF(P21-BL21-AN21-CD21&lt;&gt;X21,"Err!","")</f>
      </c>
      <c r="CD21" s="41">
        <v>0</v>
      </c>
      <c r="CE21" s="32"/>
      <c r="CF21" s="43"/>
      <c r="CG21" s="43"/>
      <c r="CH21" s="43"/>
      <c r="CI21" s="43"/>
      <c r="CJ21" s="43"/>
      <c r="CK21" s="43"/>
      <c r="CL21" s="43"/>
      <c r="CM21" s="43"/>
      <c r="CN21" s="43"/>
      <c r="CO21" s="43">
        <f t="shared" si="5"/>
        <v>0</v>
      </c>
    </row>
    <row r="22" spans="1:94" ht="12" customHeight="1">
      <c r="A22" s="16">
        <f t="shared" si="3"/>
        <v>20</v>
      </c>
      <c r="B22" s="63" t="s">
        <v>24</v>
      </c>
      <c r="C22" s="55">
        <v>3</v>
      </c>
      <c r="D22" s="56" t="s">
        <v>177</v>
      </c>
      <c r="E22" s="58" t="s">
        <v>197</v>
      </c>
      <c r="F22" s="50">
        <v>1</v>
      </c>
      <c r="G22" s="17">
        <f>IF(X22&lt;&gt;0,AF22/X22,IF(P22&lt;&gt;0,0,""))</f>
        <v>0.25</v>
      </c>
      <c r="H22" s="18">
        <f>IF(X22+AN22+BL22&lt;&gt;0,(AF22+AN22)/(X22+AN22+BL22),"")</f>
        <v>0.45454545454545453</v>
      </c>
      <c r="I22" s="19">
        <v>4</v>
      </c>
      <c r="J22" s="20">
        <v>4</v>
      </c>
      <c r="K22" s="21"/>
      <c r="L22" s="20">
        <v>3</v>
      </c>
      <c r="M22" s="22"/>
      <c r="N22" s="20"/>
      <c r="O22" s="21"/>
      <c r="P22" s="23">
        <f>SUM(I22:O22)</f>
        <v>11</v>
      </c>
      <c r="Q22" s="19">
        <v>4</v>
      </c>
      <c r="R22" s="20">
        <v>2</v>
      </c>
      <c r="S22" s="21"/>
      <c r="T22" s="20">
        <v>2</v>
      </c>
      <c r="U22" s="22"/>
      <c r="V22" s="20"/>
      <c r="W22" s="21"/>
      <c r="X22" s="23">
        <f>SUM(Q22:W22)</f>
        <v>8</v>
      </c>
      <c r="Y22" s="19">
        <v>1</v>
      </c>
      <c r="Z22" s="20">
        <v>1</v>
      </c>
      <c r="AA22" s="21"/>
      <c r="AB22" s="20">
        <v>0</v>
      </c>
      <c r="AC22" s="21"/>
      <c r="AD22" s="20"/>
      <c r="AE22" s="24"/>
      <c r="AF22" s="23">
        <f>SUM(Y22:AE22)</f>
        <v>2</v>
      </c>
      <c r="AG22" s="19">
        <v>0</v>
      </c>
      <c r="AH22" s="20">
        <v>2</v>
      </c>
      <c r="AI22" s="21"/>
      <c r="AJ22" s="20">
        <v>1</v>
      </c>
      <c r="AK22" s="21"/>
      <c r="AL22" s="20"/>
      <c r="AM22" s="24"/>
      <c r="AN22" s="23">
        <f>SUM(AG22:AM22)</f>
        <v>3</v>
      </c>
      <c r="AO22" s="19">
        <v>1</v>
      </c>
      <c r="AP22" s="20">
        <v>1</v>
      </c>
      <c r="AQ22" s="21"/>
      <c r="AR22" s="20">
        <v>0</v>
      </c>
      <c r="AS22" s="21"/>
      <c r="AT22" s="20"/>
      <c r="AU22" s="24"/>
      <c r="AV22" s="23">
        <f>SUM(AO22:AU22)</f>
        <v>2</v>
      </c>
      <c r="AW22" s="19">
        <v>0</v>
      </c>
      <c r="AX22" s="20">
        <v>0</v>
      </c>
      <c r="AY22" s="21"/>
      <c r="AZ22" s="20">
        <v>0</v>
      </c>
      <c r="BA22" s="21"/>
      <c r="BB22" s="20"/>
      <c r="BC22" s="24"/>
      <c r="BD22" s="23">
        <f>SUM(AW22:BC22)</f>
        <v>0</v>
      </c>
      <c r="BE22" s="19">
        <v>0</v>
      </c>
      <c r="BF22" s="20">
        <v>0</v>
      </c>
      <c r="BG22" s="21"/>
      <c r="BH22" s="20">
        <v>0</v>
      </c>
      <c r="BI22" s="21"/>
      <c r="BJ22" s="20"/>
      <c r="BK22" s="24"/>
      <c r="BL22" s="23">
        <f>SUM(BE22:BK22)</f>
        <v>0</v>
      </c>
      <c r="BM22" s="19">
        <v>1</v>
      </c>
      <c r="BN22" s="20">
        <v>0</v>
      </c>
      <c r="BO22" s="21"/>
      <c r="BP22" s="20">
        <v>0</v>
      </c>
      <c r="BQ22" s="21"/>
      <c r="BR22" s="20"/>
      <c r="BS22" s="24"/>
      <c r="BT22" s="23">
        <f>SUM(BM22:BS22)</f>
        <v>1</v>
      </c>
      <c r="BU22" s="25">
        <v>6</v>
      </c>
      <c r="BV22" s="26">
        <v>3</v>
      </c>
      <c r="BW22" s="27"/>
      <c r="BX22" s="26">
        <v>3</v>
      </c>
      <c r="BY22" s="27"/>
      <c r="BZ22" s="26"/>
      <c r="CA22" s="28"/>
      <c r="CB22" s="29">
        <f>SUM(BU22:CA22)</f>
        <v>12</v>
      </c>
      <c r="CC22" s="30">
        <f>IF(P22-BL22-AN22-CD22&lt;&gt;X22,"Err!","")</f>
      </c>
      <c r="CD22" s="41">
        <v>0</v>
      </c>
      <c r="CE22" s="48">
        <f>IF((7-COUNTIF(CG23:CM23,0))*2&gt;$CP$1,(7-COUNTIF(CG23:CM23,0))*2,$CP$1)</f>
        <v>12</v>
      </c>
      <c r="CF22" s="43" t="s">
        <v>15</v>
      </c>
      <c r="CG22" s="44">
        <f>IF(CG24&lt;&gt;0,ROUND(CG25/CG24,3),0)</f>
        <v>0.258</v>
      </c>
      <c r="CH22" s="44">
        <f aca="true" t="shared" si="14" ref="CH22:CN22">IF(CH24&lt;&gt;0,ROUND(CH25/CH24,3),0)</f>
        <v>0.25</v>
      </c>
      <c r="CI22" s="44">
        <f t="shared" si="14"/>
        <v>0.207</v>
      </c>
      <c r="CJ22" s="44">
        <f t="shared" si="14"/>
        <v>0.083</v>
      </c>
      <c r="CK22" s="44">
        <f t="shared" si="14"/>
        <v>0.345</v>
      </c>
      <c r="CL22" s="44">
        <f t="shared" si="14"/>
        <v>0.095</v>
      </c>
      <c r="CM22" s="44">
        <f t="shared" si="14"/>
        <v>0</v>
      </c>
      <c r="CN22" s="44">
        <f t="shared" si="14"/>
        <v>0.216</v>
      </c>
      <c r="CO22" s="43">
        <f>IF(OR(C22="",P22=0),0,IF(P22&lt;$CE$22,1,2))</f>
        <v>1</v>
      </c>
      <c r="CP22" s="42">
        <f>7-COUNTIF(CG23:CM23,0)</f>
        <v>6</v>
      </c>
    </row>
    <row r="23" spans="1:93" ht="12" customHeight="1">
      <c r="A23" s="16">
        <f t="shared" si="3"/>
        <v>21</v>
      </c>
      <c r="B23" s="63" t="s">
        <v>24</v>
      </c>
      <c r="C23" s="55">
        <v>4</v>
      </c>
      <c r="D23" s="56" t="s">
        <v>178</v>
      </c>
      <c r="E23" s="58" t="s">
        <v>198</v>
      </c>
      <c r="F23" s="50">
        <v>2</v>
      </c>
      <c r="G23" s="17">
        <f>IF(X23&lt;&gt;0,AF23/X23,IF(P23&lt;&gt;0,0,""))</f>
        <v>0.25</v>
      </c>
      <c r="H23" s="18">
        <f>IF(X23+AN23+BL23&lt;&gt;0,(AF23+AN23)/(X23+AN23+BL23),"")</f>
        <v>0.2857142857142857</v>
      </c>
      <c r="I23" s="19">
        <v>4</v>
      </c>
      <c r="J23" s="20">
        <v>4</v>
      </c>
      <c r="K23" s="21">
        <v>4</v>
      </c>
      <c r="L23" s="20">
        <v>3</v>
      </c>
      <c r="M23" s="22">
        <v>3</v>
      </c>
      <c r="N23" s="20">
        <v>3</v>
      </c>
      <c r="O23" s="21"/>
      <c r="P23" s="23">
        <f>SUM(I23:O23)</f>
        <v>21</v>
      </c>
      <c r="Q23" s="19">
        <v>4</v>
      </c>
      <c r="R23" s="20">
        <v>3</v>
      </c>
      <c r="S23" s="21">
        <v>4</v>
      </c>
      <c r="T23" s="20">
        <v>3</v>
      </c>
      <c r="U23" s="22">
        <v>3</v>
      </c>
      <c r="V23" s="20">
        <v>3</v>
      </c>
      <c r="W23" s="21"/>
      <c r="X23" s="23">
        <f>SUM(Q23:W23)</f>
        <v>20</v>
      </c>
      <c r="Y23" s="19">
        <v>2</v>
      </c>
      <c r="Z23" s="20">
        <v>0</v>
      </c>
      <c r="AA23" s="21">
        <v>1</v>
      </c>
      <c r="AB23" s="20">
        <v>0</v>
      </c>
      <c r="AC23" s="21">
        <v>2</v>
      </c>
      <c r="AD23" s="20">
        <v>0</v>
      </c>
      <c r="AE23" s="24"/>
      <c r="AF23" s="23">
        <f>SUM(Y23:AE23)</f>
        <v>5</v>
      </c>
      <c r="AG23" s="19">
        <v>0</v>
      </c>
      <c r="AH23" s="20">
        <v>1</v>
      </c>
      <c r="AI23" s="21">
        <v>0</v>
      </c>
      <c r="AJ23" s="20">
        <v>0</v>
      </c>
      <c r="AK23" s="21">
        <v>0</v>
      </c>
      <c r="AL23" s="20">
        <v>0</v>
      </c>
      <c r="AM23" s="24"/>
      <c r="AN23" s="23">
        <f>SUM(AG23:AM23)</f>
        <v>1</v>
      </c>
      <c r="AO23" s="19">
        <v>0</v>
      </c>
      <c r="AP23" s="20">
        <v>1</v>
      </c>
      <c r="AQ23" s="21">
        <v>0</v>
      </c>
      <c r="AR23" s="20">
        <v>0</v>
      </c>
      <c r="AS23" s="21">
        <v>1</v>
      </c>
      <c r="AT23" s="20">
        <v>0</v>
      </c>
      <c r="AU23" s="24"/>
      <c r="AV23" s="23">
        <f>SUM(AO23:AU23)</f>
        <v>2</v>
      </c>
      <c r="AW23" s="19">
        <v>0</v>
      </c>
      <c r="AX23" s="20">
        <v>0</v>
      </c>
      <c r="AY23" s="21">
        <v>0</v>
      </c>
      <c r="AZ23" s="20">
        <v>0</v>
      </c>
      <c r="BA23" s="21">
        <v>0</v>
      </c>
      <c r="BB23" s="20">
        <v>0</v>
      </c>
      <c r="BC23" s="24"/>
      <c r="BD23" s="23">
        <f>SUM(AW23:BC23)</f>
        <v>0</v>
      </c>
      <c r="BE23" s="19">
        <v>0</v>
      </c>
      <c r="BF23" s="20">
        <v>0</v>
      </c>
      <c r="BG23" s="21">
        <v>0</v>
      </c>
      <c r="BH23" s="20">
        <v>0</v>
      </c>
      <c r="BI23" s="21">
        <v>0</v>
      </c>
      <c r="BJ23" s="20">
        <v>0</v>
      </c>
      <c r="BK23" s="24"/>
      <c r="BL23" s="23">
        <f>SUM(BE23:BK23)</f>
        <v>0</v>
      </c>
      <c r="BM23" s="19"/>
      <c r="BN23" s="20"/>
      <c r="BO23" s="21"/>
      <c r="BP23" s="20"/>
      <c r="BQ23" s="21"/>
      <c r="BR23" s="20"/>
      <c r="BS23" s="24"/>
      <c r="BT23" s="23">
        <f>SUM(BM23:BS23)</f>
        <v>0</v>
      </c>
      <c r="BU23" s="25"/>
      <c r="BV23" s="26"/>
      <c r="BW23" s="27"/>
      <c r="BX23" s="26"/>
      <c r="BY23" s="27"/>
      <c r="BZ23" s="26"/>
      <c r="CA23" s="28"/>
      <c r="CB23" s="29">
        <f>SUM(BU23:CA23)</f>
        <v>0</v>
      </c>
      <c r="CC23" s="30">
        <f>IF(P23-BL23-AN23-CD23&lt;&gt;X23,"Err!","")</f>
      </c>
      <c r="CD23" s="41">
        <v>0</v>
      </c>
      <c r="CE23" s="32"/>
      <c r="CF23" s="43" t="s">
        <v>30</v>
      </c>
      <c r="CG23" s="43">
        <f aca="true" t="shared" si="15" ref="CG23:CN23">SUM(I22:I45)</f>
        <v>32</v>
      </c>
      <c r="CH23" s="43">
        <f t="shared" si="15"/>
        <v>38</v>
      </c>
      <c r="CI23" s="43">
        <f t="shared" si="15"/>
        <v>30</v>
      </c>
      <c r="CJ23" s="43">
        <f t="shared" si="15"/>
        <v>28</v>
      </c>
      <c r="CK23" s="43">
        <f t="shared" si="15"/>
        <v>33</v>
      </c>
      <c r="CL23" s="43">
        <f t="shared" si="15"/>
        <v>27</v>
      </c>
      <c r="CM23" s="43">
        <f t="shared" si="15"/>
        <v>0</v>
      </c>
      <c r="CN23" s="43">
        <f t="shared" si="15"/>
        <v>188</v>
      </c>
      <c r="CO23" s="43">
        <f aca="true" t="shared" si="16" ref="CO23:CO45">IF(OR(C23="",P23=0),0,IF(P23&lt;$CE$22,1,2))</f>
        <v>2</v>
      </c>
    </row>
    <row r="24" spans="1:93" ht="12" customHeight="1">
      <c r="A24" s="16">
        <f t="shared" si="3"/>
        <v>22</v>
      </c>
      <c r="B24" s="63" t="s">
        <v>24</v>
      </c>
      <c r="C24" s="55">
        <v>5</v>
      </c>
      <c r="D24" s="56" t="s">
        <v>429</v>
      </c>
      <c r="E24" s="58" t="s">
        <v>199</v>
      </c>
      <c r="F24" s="50">
        <v>0</v>
      </c>
      <c r="G24" s="17">
        <f>IF(X24&lt;&gt;0,AF24/X24,IF(P24&lt;&gt;0,0,""))</f>
      </c>
      <c r="H24" s="18">
        <f>IF(X24+AN24+BL24&lt;&gt;0,(AF24+AN24)/(X24+AN24+BL24),"")</f>
      </c>
      <c r="I24" s="19"/>
      <c r="J24" s="20"/>
      <c r="K24" s="21"/>
      <c r="L24" s="20"/>
      <c r="M24" s="22"/>
      <c r="N24" s="20"/>
      <c r="O24" s="21"/>
      <c r="P24" s="23">
        <f>SUM(I24:O24)</f>
        <v>0</v>
      </c>
      <c r="Q24" s="19"/>
      <c r="R24" s="20"/>
      <c r="S24" s="21"/>
      <c r="T24" s="20"/>
      <c r="U24" s="22"/>
      <c r="V24" s="20"/>
      <c r="W24" s="21"/>
      <c r="X24" s="23">
        <f>SUM(Q24:W24)</f>
        <v>0</v>
      </c>
      <c r="Y24" s="19"/>
      <c r="Z24" s="20"/>
      <c r="AA24" s="21"/>
      <c r="AB24" s="20"/>
      <c r="AC24" s="21"/>
      <c r="AD24" s="20"/>
      <c r="AE24" s="24"/>
      <c r="AF24" s="23">
        <f>SUM(Y24:AE24)</f>
        <v>0</v>
      </c>
      <c r="AG24" s="19"/>
      <c r="AH24" s="20"/>
      <c r="AI24" s="21"/>
      <c r="AJ24" s="20"/>
      <c r="AK24" s="21"/>
      <c r="AL24" s="20"/>
      <c r="AM24" s="24"/>
      <c r="AN24" s="23">
        <f>SUM(AG24:AM24)</f>
        <v>0</v>
      </c>
      <c r="AO24" s="19"/>
      <c r="AP24" s="20"/>
      <c r="AQ24" s="21"/>
      <c r="AR24" s="20"/>
      <c r="AS24" s="21"/>
      <c r="AT24" s="20"/>
      <c r="AU24" s="24"/>
      <c r="AV24" s="23">
        <f>SUM(AO24:AU24)</f>
        <v>0</v>
      </c>
      <c r="AW24" s="19"/>
      <c r="AX24" s="20"/>
      <c r="AY24" s="21"/>
      <c r="AZ24" s="20"/>
      <c r="BA24" s="21"/>
      <c r="BB24" s="20"/>
      <c r="BC24" s="24"/>
      <c r="BD24" s="23">
        <f>SUM(AW24:BC24)</f>
        <v>0</v>
      </c>
      <c r="BE24" s="19"/>
      <c r="BF24" s="20"/>
      <c r="BG24" s="21"/>
      <c r="BH24" s="20"/>
      <c r="BI24" s="21"/>
      <c r="BJ24" s="20"/>
      <c r="BK24" s="24"/>
      <c r="BL24" s="23">
        <f>SUM(BE24:BK24)</f>
        <v>0</v>
      </c>
      <c r="BM24" s="19"/>
      <c r="BN24" s="20"/>
      <c r="BO24" s="21"/>
      <c r="BP24" s="20"/>
      <c r="BQ24" s="21"/>
      <c r="BR24" s="20"/>
      <c r="BS24" s="24"/>
      <c r="BT24" s="23">
        <f>SUM(BM24:BS24)</f>
        <v>0</v>
      </c>
      <c r="BU24" s="25"/>
      <c r="BV24" s="26"/>
      <c r="BW24" s="27"/>
      <c r="BX24" s="26"/>
      <c r="BY24" s="27"/>
      <c r="BZ24" s="26"/>
      <c r="CA24" s="28"/>
      <c r="CB24" s="29">
        <f>SUM(BU24:CA24)</f>
        <v>0</v>
      </c>
      <c r="CC24" s="30">
        <f>IF(P24-BL24-AN24-CD24&lt;&gt;X24,"Err!","")</f>
      </c>
      <c r="CD24" s="41">
        <v>0</v>
      </c>
      <c r="CE24" s="32"/>
      <c r="CF24" s="43" t="s">
        <v>28</v>
      </c>
      <c r="CG24" s="43">
        <f aca="true" t="shared" si="17" ref="CG24:CN24">SUM(Q22:Q45)</f>
        <v>31</v>
      </c>
      <c r="CH24" s="43">
        <f t="shared" si="17"/>
        <v>28</v>
      </c>
      <c r="CI24" s="43">
        <f t="shared" si="17"/>
        <v>29</v>
      </c>
      <c r="CJ24" s="43">
        <f t="shared" si="17"/>
        <v>24</v>
      </c>
      <c r="CK24" s="43">
        <f t="shared" si="17"/>
        <v>29</v>
      </c>
      <c r="CL24" s="43">
        <f t="shared" si="17"/>
        <v>21</v>
      </c>
      <c r="CM24" s="43">
        <f t="shared" si="17"/>
        <v>0</v>
      </c>
      <c r="CN24" s="43">
        <f t="shared" si="17"/>
        <v>162</v>
      </c>
      <c r="CO24" s="43">
        <f t="shared" si="16"/>
        <v>0</v>
      </c>
    </row>
    <row r="25" spans="1:93" ht="12" customHeight="1">
      <c r="A25" s="16">
        <f t="shared" si="3"/>
        <v>23</v>
      </c>
      <c r="B25" s="63" t="s">
        <v>24</v>
      </c>
      <c r="C25" s="55">
        <v>6</v>
      </c>
      <c r="D25" s="56" t="s">
        <v>179</v>
      </c>
      <c r="E25" s="58" t="s">
        <v>200</v>
      </c>
      <c r="F25" s="50">
        <v>0</v>
      </c>
      <c r="G25" s="17">
        <f>IF(X25&lt;&gt;0,AF25/X25,IF(P25&lt;&gt;0,0,""))</f>
      </c>
      <c r="H25" s="18">
        <f>IF(X25+AN25+BL25&lt;&gt;0,(AF25+AN25)/(X25+AN25+BL25),"")</f>
      </c>
      <c r="I25" s="19"/>
      <c r="J25" s="20"/>
      <c r="K25" s="21"/>
      <c r="L25" s="20"/>
      <c r="M25" s="22"/>
      <c r="N25" s="20"/>
      <c r="O25" s="21"/>
      <c r="P25" s="23">
        <f>SUM(I25:O25)</f>
        <v>0</v>
      </c>
      <c r="Q25" s="19"/>
      <c r="R25" s="20"/>
      <c r="S25" s="21"/>
      <c r="T25" s="20"/>
      <c r="U25" s="22"/>
      <c r="V25" s="20"/>
      <c r="W25" s="21"/>
      <c r="X25" s="23">
        <f>SUM(Q25:W25)</f>
        <v>0</v>
      </c>
      <c r="Y25" s="19"/>
      <c r="Z25" s="20"/>
      <c r="AA25" s="21"/>
      <c r="AB25" s="20"/>
      <c r="AC25" s="21"/>
      <c r="AD25" s="20"/>
      <c r="AE25" s="24"/>
      <c r="AF25" s="23">
        <f>SUM(Y25:AE25)</f>
        <v>0</v>
      </c>
      <c r="AG25" s="19"/>
      <c r="AH25" s="20"/>
      <c r="AI25" s="21"/>
      <c r="AJ25" s="20"/>
      <c r="AK25" s="21"/>
      <c r="AL25" s="20"/>
      <c r="AM25" s="24"/>
      <c r="AN25" s="23">
        <f>SUM(AG25:AM25)</f>
        <v>0</v>
      </c>
      <c r="AO25" s="19"/>
      <c r="AP25" s="20"/>
      <c r="AQ25" s="21"/>
      <c r="AR25" s="20"/>
      <c r="AS25" s="21"/>
      <c r="AT25" s="20"/>
      <c r="AU25" s="24"/>
      <c r="AV25" s="23">
        <f>SUM(AO25:AU25)</f>
        <v>0</v>
      </c>
      <c r="AW25" s="19"/>
      <c r="AX25" s="20"/>
      <c r="AY25" s="21"/>
      <c r="AZ25" s="20"/>
      <c r="BA25" s="21"/>
      <c r="BB25" s="20"/>
      <c r="BC25" s="24"/>
      <c r="BD25" s="23">
        <f>SUM(AW25:BC25)</f>
        <v>0</v>
      </c>
      <c r="BE25" s="19"/>
      <c r="BF25" s="20"/>
      <c r="BG25" s="21"/>
      <c r="BH25" s="20"/>
      <c r="BI25" s="21"/>
      <c r="BJ25" s="20"/>
      <c r="BK25" s="24"/>
      <c r="BL25" s="23">
        <f>SUM(BE25:BK25)</f>
        <v>0</v>
      </c>
      <c r="BM25" s="19"/>
      <c r="BN25" s="20"/>
      <c r="BO25" s="21"/>
      <c r="BP25" s="20"/>
      <c r="BQ25" s="21"/>
      <c r="BR25" s="20"/>
      <c r="BS25" s="24"/>
      <c r="BT25" s="23">
        <f>SUM(BM25:BS25)</f>
        <v>0</v>
      </c>
      <c r="BU25" s="25"/>
      <c r="BV25" s="26"/>
      <c r="BW25" s="27"/>
      <c r="BX25" s="26"/>
      <c r="BY25" s="27"/>
      <c r="BZ25" s="26"/>
      <c r="CA25" s="28"/>
      <c r="CB25" s="29">
        <f>SUM(BU25:CA25)</f>
        <v>0</v>
      </c>
      <c r="CC25" s="30">
        <f>IF(P25-BL25-AN25-CD25&lt;&gt;X25,"Err!","")</f>
      </c>
      <c r="CD25" s="41">
        <v>0</v>
      </c>
      <c r="CE25" s="32"/>
      <c r="CF25" s="43" t="s">
        <v>29</v>
      </c>
      <c r="CG25" s="43">
        <f aca="true" t="shared" si="18" ref="CG25:CN25">SUM(Y22:Y45)</f>
        <v>8</v>
      </c>
      <c r="CH25" s="43">
        <f t="shared" si="18"/>
        <v>7</v>
      </c>
      <c r="CI25" s="43">
        <f t="shared" si="18"/>
        <v>6</v>
      </c>
      <c r="CJ25" s="43">
        <f t="shared" si="18"/>
        <v>2</v>
      </c>
      <c r="CK25" s="43">
        <f t="shared" si="18"/>
        <v>10</v>
      </c>
      <c r="CL25" s="43">
        <f t="shared" si="18"/>
        <v>2</v>
      </c>
      <c r="CM25" s="43">
        <f t="shared" si="18"/>
        <v>0</v>
      </c>
      <c r="CN25" s="43">
        <f t="shared" si="18"/>
        <v>35</v>
      </c>
      <c r="CO25" s="43">
        <f t="shared" si="16"/>
        <v>0</v>
      </c>
    </row>
    <row r="26" spans="1:93" ht="12" customHeight="1">
      <c r="A26" s="16">
        <f t="shared" si="3"/>
        <v>24</v>
      </c>
      <c r="B26" s="63" t="s">
        <v>24</v>
      </c>
      <c r="C26" s="55">
        <v>7</v>
      </c>
      <c r="D26" s="56" t="s">
        <v>180</v>
      </c>
      <c r="E26" s="58" t="s">
        <v>201</v>
      </c>
      <c r="F26" s="50">
        <v>2</v>
      </c>
      <c r="G26" s="17">
        <f>IF(X26&lt;&gt;0,AF26/X26,IF(P26&lt;&gt;0,0,""))</f>
        <v>0</v>
      </c>
      <c r="H26" s="18">
        <f>IF(X26+AN26+BL26&lt;&gt;0,(AF26+AN26)/(X26+AN26+BL26),"")</f>
        <v>0.18181818181818182</v>
      </c>
      <c r="I26" s="19">
        <v>4</v>
      </c>
      <c r="J26" s="20">
        <v>5</v>
      </c>
      <c r="K26" s="21">
        <v>4</v>
      </c>
      <c r="L26" s="20">
        <v>3</v>
      </c>
      <c r="M26" s="22">
        <v>3</v>
      </c>
      <c r="N26" s="20">
        <v>3</v>
      </c>
      <c r="O26" s="21"/>
      <c r="P26" s="23">
        <f>SUM(I26:O26)</f>
        <v>22</v>
      </c>
      <c r="Q26" s="19">
        <v>4</v>
      </c>
      <c r="R26" s="20">
        <v>2</v>
      </c>
      <c r="S26" s="21">
        <v>4</v>
      </c>
      <c r="T26" s="20">
        <v>3</v>
      </c>
      <c r="U26" s="22">
        <v>3</v>
      </c>
      <c r="V26" s="20">
        <v>2</v>
      </c>
      <c r="W26" s="21"/>
      <c r="X26" s="23">
        <f>SUM(Q26:W26)</f>
        <v>18</v>
      </c>
      <c r="Y26" s="19">
        <v>0</v>
      </c>
      <c r="Z26" s="20">
        <v>0</v>
      </c>
      <c r="AA26" s="21">
        <v>0</v>
      </c>
      <c r="AB26" s="20">
        <v>0</v>
      </c>
      <c r="AC26" s="21">
        <v>0</v>
      </c>
      <c r="AD26" s="20">
        <v>0</v>
      </c>
      <c r="AE26" s="24"/>
      <c r="AF26" s="23">
        <f>SUM(Y26:AE26)</f>
        <v>0</v>
      </c>
      <c r="AG26" s="19">
        <v>0</v>
      </c>
      <c r="AH26" s="20">
        <v>3</v>
      </c>
      <c r="AI26" s="21">
        <v>0</v>
      </c>
      <c r="AJ26" s="20">
        <v>0</v>
      </c>
      <c r="AK26" s="21">
        <v>0</v>
      </c>
      <c r="AL26" s="20">
        <v>1</v>
      </c>
      <c r="AM26" s="24"/>
      <c r="AN26" s="23">
        <f>SUM(AG26:AM26)</f>
        <v>4</v>
      </c>
      <c r="AO26" s="19">
        <v>0</v>
      </c>
      <c r="AP26" s="20">
        <v>0</v>
      </c>
      <c r="AQ26" s="21">
        <v>0</v>
      </c>
      <c r="AR26" s="20">
        <v>0</v>
      </c>
      <c r="AS26" s="21">
        <v>0</v>
      </c>
      <c r="AT26" s="20">
        <v>0</v>
      </c>
      <c r="AU26" s="24"/>
      <c r="AV26" s="23">
        <f>SUM(AO26:AU26)</f>
        <v>0</v>
      </c>
      <c r="AW26" s="19">
        <v>2</v>
      </c>
      <c r="AX26" s="20">
        <v>3</v>
      </c>
      <c r="AY26" s="21">
        <v>0</v>
      </c>
      <c r="AZ26" s="20">
        <v>0</v>
      </c>
      <c r="BA26" s="21">
        <v>0</v>
      </c>
      <c r="BB26" s="20">
        <v>1</v>
      </c>
      <c r="BC26" s="24"/>
      <c r="BD26" s="23">
        <f>SUM(AW26:BC26)</f>
        <v>6</v>
      </c>
      <c r="BE26" s="19">
        <v>0</v>
      </c>
      <c r="BF26" s="20">
        <v>0</v>
      </c>
      <c r="BG26" s="21">
        <v>0</v>
      </c>
      <c r="BH26" s="20">
        <v>0</v>
      </c>
      <c r="BI26" s="21">
        <v>0</v>
      </c>
      <c r="BJ26" s="20">
        <v>0</v>
      </c>
      <c r="BK26" s="24"/>
      <c r="BL26" s="23">
        <f>SUM(BE26:BK26)</f>
        <v>0</v>
      </c>
      <c r="BM26" s="19"/>
      <c r="BN26" s="20"/>
      <c r="BO26" s="21"/>
      <c r="BP26" s="20"/>
      <c r="BQ26" s="21"/>
      <c r="BR26" s="20"/>
      <c r="BS26" s="24"/>
      <c r="BT26" s="23">
        <f>SUM(BM26:BS26)</f>
        <v>0</v>
      </c>
      <c r="BU26" s="25"/>
      <c r="BV26" s="26"/>
      <c r="BW26" s="27"/>
      <c r="BX26" s="26"/>
      <c r="BY26" s="27"/>
      <c r="BZ26" s="26"/>
      <c r="CA26" s="28"/>
      <c r="CB26" s="29">
        <f>SUM(BU26:CA26)</f>
        <v>0</v>
      </c>
      <c r="CC26" s="30">
        <f>IF(P26-BL26-AN26-CD26&lt;&gt;X26,"Err!","")</f>
      </c>
      <c r="CD26" s="41">
        <v>0</v>
      </c>
      <c r="CE26" s="32"/>
      <c r="CF26" s="43" t="s">
        <v>34</v>
      </c>
      <c r="CG26" s="43">
        <f aca="true" t="shared" si="19" ref="CG26:CN26">SUM(AG22:AG45)</f>
        <v>1</v>
      </c>
      <c r="CH26" s="43">
        <f t="shared" si="19"/>
        <v>10</v>
      </c>
      <c r="CI26" s="43">
        <f t="shared" si="19"/>
        <v>1</v>
      </c>
      <c r="CJ26" s="43">
        <f t="shared" si="19"/>
        <v>4</v>
      </c>
      <c r="CK26" s="43">
        <f t="shared" si="19"/>
        <v>4</v>
      </c>
      <c r="CL26" s="43">
        <f t="shared" si="19"/>
        <v>6</v>
      </c>
      <c r="CM26" s="43">
        <f t="shared" si="19"/>
        <v>0</v>
      </c>
      <c r="CN26" s="43">
        <f t="shared" si="19"/>
        <v>26</v>
      </c>
      <c r="CO26" s="43">
        <f t="shared" si="16"/>
        <v>2</v>
      </c>
    </row>
    <row r="27" spans="1:93" ht="12" customHeight="1">
      <c r="A27" s="16">
        <f t="shared" si="3"/>
        <v>25</v>
      </c>
      <c r="B27" s="63" t="s">
        <v>24</v>
      </c>
      <c r="C27" s="55">
        <v>8</v>
      </c>
      <c r="D27" s="56" t="s">
        <v>181</v>
      </c>
      <c r="E27" s="58" t="s">
        <v>202</v>
      </c>
      <c r="F27" s="50">
        <v>2</v>
      </c>
      <c r="G27" s="17">
        <f>IF(X27&lt;&gt;0,AF27/X27,IF(P27&lt;&gt;0,0,""))</f>
        <v>0.3888888888888889</v>
      </c>
      <c r="H27" s="18">
        <f>IF(X27+AN27+BL27&lt;&gt;0,(AF27+AN27)/(X27+AN27+BL27),"")</f>
        <v>0.45</v>
      </c>
      <c r="I27" s="19">
        <v>4</v>
      </c>
      <c r="J27" s="20">
        <v>4</v>
      </c>
      <c r="K27" s="21">
        <v>3</v>
      </c>
      <c r="L27" s="20">
        <v>3</v>
      </c>
      <c r="M27" s="22">
        <v>3</v>
      </c>
      <c r="N27" s="20">
        <v>3</v>
      </c>
      <c r="O27" s="21"/>
      <c r="P27" s="23">
        <f>SUM(I27:O27)</f>
        <v>20</v>
      </c>
      <c r="Q27" s="19">
        <v>4</v>
      </c>
      <c r="R27" s="20">
        <v>4</v>
      </c>
      <c r="S27" s="21">
        <v>3</v>
      </c>
      <c r="T27" s="20">
        <v>3</v>
      </c>
      <c r="U27" s="22">
        <v>3</v>
      </c>
      <c r="V27" s="20">
        <v>1</v>
      </c>
      <c r="W27" s="21"/>
      <c r="X27" s="23">
        <f>SUM(Q27:W27)</f>
        <v>18</v>
      </c>
      <c r="Y27" s="19">
        <v>1</v>
      </c>
      <c r="Z27" s="20">
        <v>3</v>
      </c>
      <c r="AA27" s="21">
        <v>1</v>
      </c>
      <c r="AB27" s="20">
        <v>1</v>
      </c>
      <c r="AC27" s="21">
        <v>1</v>
      </c>
      <c r="AD27" s="20">
        <v>0</v>
      </c>
      <c r="AE27" s="24"/>
      <c r="AF27" s="23">
        <f>SUM(Y27:AE27)</f>
        <v>7</v>
      </c>
      <c r="AG27" s="19">
        <v>0</v>
      </c>
      <c r="AH27" s="20">
        <v>0</v>
      </c>
      <c r="AI27" s="21">
        <v>0</v>
      </c>
      <c r="AJ27" s="20">
        <v>0</v>
      </c>
      <c r="AK27" s="21">
        <v>0</v>
      </c>
      <c r="AL27" s="20">
        <v>2</v>
      </c>
      <c r="AM27" s="24"/>
      <c r="AN27" s="23">
        <f>SUM(AG27:AM27)</f>
        <v>2</v>
      </c>
      <c r="AO27" s="19">
        <v>0</v>
      </c>
      <c r="AP27" s="20">
        <v>1</v>
      </c>
      <c r="AQ27" s="21">
        <v>1</v>
      </c>
      <c r="AR27" s="20">
        <v>3</v>
      </c>
      <c r="AS27" s="21">
        <v>2</v>
      </c>
      <c r="AT27" s="20">
        <v>0</v>
      </c>
      <c r="AU27" s="24"/>
      <c r="AV27" s="23">
        <f>SUM(AO27:AU27)</f>
        <v>7</v>
      </c>
      <c r="AW27" s="19">
        <v>0</v>
      </c>
      <c r="AX27" s="20">
        <v>2</v>
      </c>
      <c r="AY27" s="21">
        <v>0</v>
      </c>
      <c r="AZ27" s="20">
        <v>0</v>
      </c>
      <c r="BA27" s="21">
        <v>3</v>
      </c>
      <c r="BB27" s="20">
        <v>1</v>
      </c>
      <c r="BC27" s="24"/>
      <c r="BD27" s="23">
        <f>SUM(AW27:BC27)</f>
        <v>6</v>
      </c>
      <c r="BE27" s="19">
        <v>0</v>
      </c>
      <c r="BF27" s="20">
        <v>0</v>
      </c>
      <c r="BG27" s="21">
        <v>0</v>
      </c>
      <c r="BH27" s="20">
        <v>0</v>
      </c>
      <c r="BI27" s="21">
        <v>0</v>
      </c>
      <c r="BJ27" s="20">
        <v>0</v>
      </c>
      <c r="BK27" s="24"/>
      <c r="BL27" s="23">
        <f>SUM(BE27:BK27)</f>
        <v>0</v>
      </c>
      <c r="BM27" s="19"/>
      <c r="BN27" s="20"/>
      <c r="BO27" s="21"/>
      <c r="BP27" s="20"/>
      <c r="BQ27" s="21"/>
      <c r="BR27" s="20">
        <v>0</v>
      </c>
      <c r="BS27" s="24"/>
      <c r="BT27" s="23">
        <f>SUM(BM27:BS27)</f>
        <v>0</v>
      </c>
      <c r="BU27" s="25"/>
      <c r="BV27" s="26"/>
      <c r="BW27" s="27"/>
      <c r="BX27" s="26"/>
      <c r="BY27" s="27"/>
      <c r="BZ27" s="26">
        <v>1</v>
      </c>
      <c r="CA27" s="28"/>
      <c r="CB27" s="29">
        <f>SUM(BU27:CA27)</f>
        <v>1</v>
      </c>
      <c r="CC27" s="30">
        <f>IF(P27-BL27-AN27-CD27&lt;&gt;X27,"Err!","")</f>
      </c>
      <c r="CD27" s="41">
        <v>0</v>
      </c>
      <c r="CE27" s="32"/>
      <c r="CF27" s="43" t="s">
        <v>31</v>
      </c>
      <c r="CG27" s="43">
        <f aca="true" t="shared" si="20" ref="CG27:CN27">SUM(AO22:AO45)</f>
        <v>5</v>
      </c>
      <c r="CH27" s="43">
        <f t="shared" si="20"/>
        <v>4</v>
      </c>
      <c r="CI27" s="43">
        <f t="shared" si="20"/>
        <v>4</v>
      </c>
      <c r="CJ27" s="43">
        <f t="shared" si="20"/>
        <v>3</v>
      </c>
      <c r="CK27" s="43">
        <f t="shared" si="20"/>
        <v>6</v>
      </c>
      <c r="CL27" s="43">
        <f t="shared" si="20"/>
        <v>0</v>
      </c>
      <c r="CM27" s="43">
        <f t="shared" si="20"/>
        <v>0</v>
      </c>
      <c r="CN27" s="43">
        <f t="shared" si="20"/>
        <v>22</v>
      </c>
      <c r="CO27" s="43">
        <f t="shared" si="16"/>
        <v>2</v>
      </c>
    </row>
    <row r="28" spans="1:93" ht="12" customHeight="1">
      <c r="A28" s="16">
        <f t="shared" si="3"/>
        <v>26</v>
      </c>
      <c r="B28" s="63" t="s">
        <v>24</v>
      </c>
      <c r="C28" s="57">
        <v>9</v>
      </c>
      <c r="D28" s="56" t="s">
        <v>182</v>
      </c>
      <c r="E28" s="58" t="s">
        <v>203</v>
      </c>
      <c r="F28" s="50">
        <v>0</v>
      </c>
      <c r="G28" s="17">
        <f>IF(X28&lt;&gt;0,AF28/X28,IF(P28&lt;&gt;0,0,""))</f>
      </c>
      <c r="H28" s="18">
        <f>IF(X28+AN28+BL28&lt;&gt;0,(AF28+AN28)/(X28+AN28+BL28),"")</f>
      </c>
      <c r="I28" s="19"/>
      <c r="J28" s="20"/>
      <c r="K28" s="21"/>
      <c r="L28" s="20"/>
      <c r="M28" s="22"/>
      <c r="N28" s="20"/>
      <c r="O28" s="21"/>
      <c r="P28" s="23">
        <f>SUM(I28:O28)</f>
        <v>0</v>
      </c>
      <c r="Q28" s="19"/>
      <c r="R28" s="20"/>
      <c r="S28" s="21"/>
      <c r="T28" s="20"/>
      <c r="U28" s="22"/>
      <c r="V28" s="20"/>
      <c r="W28" s="21"/>
      <c r="X28" s="23">
        <f>SUM(Q28:W28)</f>
        <v>0</v>
      </c>
      <c r="Y28" s="19"/>
      <c r="Z28" s="20"/>
      <c r="AA28" s="21"/>
      <c r="AB28" s="20"/>
      <c r="AC28" s="21"/>
      <c r="AD28" s="20"/>
      <c r="AE28" s="24"/>
      <c r="AF28" s="23">
        <f>SUM(Y28:AE28)</f>
        <v>0</v>
      </c>
      <c r="AG28" s="19"/>
      <c r="AH28" s="20"/>
      <c r="AI28" s="21"/>
      <c r="AJ28" s="20"/>
      <c r="AK28" s="21"/>
      <c r="AL28" s="20"/>
      <c r="AM28" s="24"/>
      <c r="AN28" s="23">
        <f>SUM(AG28:AM28)</f>
        <v>0</v>
      </c>
      <c r="AO28" s="19"/>
      <c r="AP28" s="20"/>
      <c r="AQ28" s="21"/>
      <c r="AR28" s="20"/>
      <c r="AS28" s="21"/>
      <c r="AT28" s="20"/>
      <c r="AU28" s="24"/>
      <c r="AV28" s="23">
        <f>SUM(AO28:AU28)</f>
        <v>0</v>
      </c>
      <c r="AW28" s="19"/>
      <c r="AX28" s="20"/>
      <c r="AY28" s="21"/>
      <c r="AZ28" s="20"/>
      <c r="BA28" s="21"/>
      <c r="BB28" s="20"/>
      <c r="BC28" s="24"/>
      <c r="BD28" s="23">
        <f>SUM(AW28:BC28)</f>
        <v>0</v>
      </c>
      <c r="BE28" s="19"/>
      <c r="BF28" s="20"/>
      <c r="BG28" s="21"/>
      <c r="BH28" s="20"/>
      <c r="BI28" s="21"/>
      <c r="BJ28" s="20"/>
      <c r="BK28" s="24"/>
      <c r="BL28" s="23">
        <f>SUM(BE28:BK28)</f>
        <v>0</v>
      </c>
      <c r="BM28" s="19"/>
      <c r="BN28" s="20"/>
      <c r="BO28" s="21"/>
      <c r="BP28" s="20"/>
      <c r="BQ28" s="21"/>
      <c r="BR28" s="20"/>
      <c r="BS28" s="24"/>
      <c r="BT28" s="23">
        <f>SUM(BM28:BS28)</f>
        <v>0</v>
      </c>
      <c r="BU28" s="25"/>
      <c r="BV28" s="26"/>
      <c r="BW28" s="27"/>
      <c r="BX28" s="26"/>
      <c r="BY28" s="27"/>
      <c r="BZ28" s="26"/>
      <c r="CA28" s="28"/>
      <c r="CB28" s="29">
        <f>SUM(BU28:CA28)</f>
        <v>0</v>
      </c>
      <c r="CC28" s="30">
        <f>IF(P28-BL28-AN28-CD28&lt;&gt;X28,"Err!","")</f>
      </c>
      <c r="CD28" s="41">
        <v>0</v>
      </c>
      <c r="CE28" s="32"/>
      <c r="CF28" s="43" t="s">
        <v>32</v>
      </c>
      <c r="CG28" s="43">
        <f aca="true" t="shared" si="21" ref="CG28:CN28">SUM(AW22:AW45)</f>
        <v>4</v>
      </c>
      <c r="CH28" s="43">
        <f t="shared" si="21"/>
        <v>8</v>
      </c>
      <c r="CI28" s="43">
        <f t="shared" si="21"/>
        <v>0</v>
      </c>
      <c r="CJ28" s="43">
        <f t="shared" si="21"/>
        <v>0</v>
      </c>
      <c r="CK28" s="43">
        <f t="shared" si="21"/>
        <v>4</v>
      </c>
      <c r="CL28" s="43">
        <f t="shared" si="21"/>
        <v>4</v>
      </c>
      <c r="CM28" s="43">
        <f t="shared" si="21"/>
        <v>0</v>
      </c>
      <c r="CN28" s="43">
        <f t="shared" si="21"/>
        <v>20</v>
      </c>
      <c r="CO28" s="43">
        <f t="shared" si="16"/>
        <v>0</v>
      </c>
    </row>
    <row r="29" spans="1:93" ht="12" customHeight="1">
      <c r="A29" s="16">
        <f t="shared" si="3"/>
        <v>27</v>
      </c>
      <c r="B29" s="63" t="s">
        <v>24</v>
      </c>
      <c r="C29" s="55">
        <v>10</v>
      </c>
      <c r="D29" s="56" t="s">
        <v>183</v>
      </c>
      <c r="E29" s="58" t="s">
        <v>204</v>
      </c>
      <c r="F29" s="50">
        <v>1</v>
      </c>
      <c r="G29" s="17">
        <f>IF(X29&lt;&gt;0,AF29/X29,IF(P29&lt;&gt;0,0,""))</f>
        <v>0</v>
      </c>
      <c r="H29" s="18">
        <f>IF(X29+AN29+BL29&lt;&gt;0,(AF29+AN29)/(X29+AN29+BL29),"")</f>
        <v>0.5</v>
      </c>
      <c r="I29" s="19"/>
      <c r="J29" s="20"/>
      <c r="K29" s="21">
        <v>4</v>
      </c>
      <c r="L29" s="20">
        <v>3</v>
      </c>
      <c r="M29" s="22"/>
      <c r="N29" s="20">
        <v>3</v>
      </c>
      <c r="O29" s="21"/>
      <c r="P29" s="23">
        <f>SUM(I29:O29)</f>
        <v>10</v>
      </c>
      <c r="Q29" s="19"/>
      <c r="R29" s="20"/>
      <c r="S29" s="21">
        <v>3</v>
      </c>
      <c r="T29" s="20">
        <v>1</v>
      </c>
      <c r="U29" s="22"/>
      <c r="V29" s="20">
        <v>1</v>
      </c>
      <c r="W29" s="21"/>
      <c r="X29" s="23">
        <f>SUM(Q29:W29)</f>
        <v>5</v>
      </c>
      <c r="Y29" s="19"/>
      <c r="Z29" s="20"/>
      <c r="AA29" s="21">
        <v>0</v>
      </c>
      <c r="AB29" s="20">
        <v>0</v>
      </c>
      <c r="AC29" s="21"/>
      <c r="AD29" s="20">
        <v>0</v>
      </c>
      <c r="AE29" s="24"/>
      <c r="AF29" s="23">
        <f>SUM(Y29:AE29)</f>
        <v>0</v>
      </c>
      <c r="AG29" s="19"/>
      <c r="AH29" s="20"/>
      <c r="AI29" s="21">
        <v>1</v>
      </c>
      <c r="AJ29" s="20">
        <v>2</v>
      </c>
      <c r="AK29" s="21"/>
      <c r="AL29" s="20">
        <v>2</v>
      </c>
      <c r="AM29" s="24"/>
      <c r="AN29" s="23">
        <f>SUM(AG29:AM29)</f>
        <v>5</v>
      </c>
      <c r="AO29" s="19"/>
      <c r="AP29" s="20"/>
      <c r="AQ29" s="21">
        <v>0</v>
      </c>
      <c r="AR29" s="20">
        <v>0</v>
      </c>
      <c r="AS29" s="21"/>
      <c r="AT29" s="20">
        <v>0</v>
      </c>
      <c r="AU29" s="24"/>
      <c r="AV29" s="23">
        <f>SUM(AO29:AU29)</f>
        <v>0</v>
      </c>
      <c r="AW29" s="19"/>
      <c r="AX29" s="20"/>
      <c r="AY29" s="21">
        <v>0</v>
      </c>
      <c r="AZ29" s="20">
        <v>0</v>
      </c>
      <c r="BA29" s="21"/>
      <c r="BB29" s="20">
        <v>1</v>
      </c>
      <c r="BC29" s="24"/>
      <c r="BD29" s="23">
        <f>SUM(AW29:BC29)</f>
        <v>1</v>
      </c>
      <c r="BE29" s="19"/>
      <c r="BF29" s="20"/>
      <c r="BG29" s="21">
        <v>0</v>
      </c>
      <c r="BH29" s="20">
        <v>0</v>
      </c>
      <c r="BI29" s="21"/>
      <c r="BJ29" s="20">
        <v>0</v>
      </c>
      <c r="BK29" s="24"/>
      <c r="BL29" s="23">
        <f>SUM(BE29:BK29)</f>
        <v>0</v>
      </c>
      <c r="BM29" s="19"/>
      <c r="BN29" s="20"/>
      <c r="BO29" s="21"/>
      <c r="BP29" s="20"/>
      <c r="BQ29" s="21"/>
      <c r="BR29" s="20"/>
      <c r="BS29" s="24"/>
      <c r="BT29" s="23">
        <f>SUM(BM29:BS29)</f>
        <v>0</v>
      </c>
      <c r="BU29" s="25"/>
      <c r="BV29" s="26"/>
      <c r="BW29" s="27"/>
      <c r="BX29" s="26"/>
      <c r="BY29" s="27"/>
      <c r="BZ29" s="26"/>
      <c r="CA29" s="28"/>
      <c r="CB29" s="29">
        <f>SUM(BU29:CA29)</f>
        <v>0</v>
      </c>
      <c r="CC29" s="30">
        <f>IF(P29-BL29-AN29-CD29&lt;&gt;X29,"Err!","")</f>
      </c>
      <c r="CD29" s="41">
        <v>0</v>
      </c>
      <c r="CE29" s="32"/>
      <c r="CF29" s="43" t="s">
        <v>33</v>
      </c>
      <c r="CG29" s="43">
        <f aca="true" t="shared" si="22" ref="CG29:CN29">SUM(BE22:BE45)</f>
        <v>0</v>
      </c>
      <c r="CH29" s="43">
        <f t="shared" si="22"/>
        <v>0</v>
      </c>
      <c r="CI29" s="43">
        <f t="shared" si="22"/>
        <v>0</v>
      </c>
      <c r="CJ29" s="43">
        <f t="shared" si="22"/>
        <v>0</v>
      </c>
      <c r="CK29" s="43">
        <f t="shared" si="22"/>
        <v>0</v>
      </c>
      <c r="CL29" s="43">
        <f t="shared" si="22"/>
        <v>0</v>
      </c>
      <c r="CM29" s="43">
        <f t="shared" si="22"/>
        <v>0</v>
      </c>
      <c r="CN29" s="43">
        <f t="shared" si="22"/>
        <v>0</v>
      </c>
      <c r="CO29" s="43">
        <f t="shared" si="16"/>
        <v>1</v>
      </c>
    </row>
    <row r="30" spans="1:93" ht="12" customHeight="1">
      <c r="A30" s="16">
        <f t="shared" si="3"/>
        <v>28</v>
      </c>
      <c r="B30" s="63" t="s">
        <v>24</v>
      </c>
      <c r="C30" s="55">
        <v>13</v>
      </c>
      <c r="D30" s="56" t="s">
        <v>185</v>
      </c>
      <c r="E30" s="58" t="s">
        <v>205</v>
      </c>
      <c r="F30" s="50">
        <v>2</v>
      </c>
      <c r="G30" s="17">
        <f>IF(X30&lt;&gt;0,AF30/X30,IF(P30&lt;&gt;0,0,""))</f>
        <v>0.14285714285714285</v>
      </c>
      <c r="H30" s="18">
        <f>IF(X30+AN30+BL30&lt;&gt;0,(AF30+AN30)/(X30+AN30+BL30),"")</f>
        <v>0.29411764705882354</v>
      </c>
      <c r="I30" s="19">
        <v>1</v>
      </c>
      <c r="J30" s="20">
        <v>4</v>
      </c>
      <c r="K30" s="21">
        <v>3</v>
      </c>
      <c r="L30" s="20">
        <v>3</v>
      </c>
      <c r="M30" s="22">
        <v>3</v>
      </c>
      <c r="N30" s="20">
        <v>3</v>
      </c>
      <c r="O30" s="21"/>
      <c r="P30" s="23">
        <f>SUM(I30:O30)</f>
        <v>17</v>
      </c>
      <c r="Q30" s="19">
        <v>1</v>
      </c>
      <c r="R30" s="20">
        <v>3</v>
      </c>
      <c r="S30" s="21">
        <v>3</v>
      </c>
      <c r="T30" s="20">
        <v>3</v>
      </c>
      <c r="U30" s="22">
        <v>2</v>
      </c>
      <c r="V30" s="20">
        <v>2</v>
      </c>
      <c r="W30" s="21"/>
      <c r="X30" s="23">
        <f>SUM(Q30:W30)</f>
        <v>14</v>
      </c>
      <c r="Y30" s="19">
        <v>0</v>
      </c>
      <c r="Z30" s="20">
        <v>0</v>
      </c>
      <c r="AA30" s="21">
        <v>0</v>
      </c>
      <c r="AB30" s="20">
        <v>1</v>
      </c>
      <c r="AC30" s="21">
        <v>1</v>
      </c>
      <c r="AD30" s="20">
        <v>0</v>
      </c>
      <c r="AE30" s="24"/>
      <c r="AF30" s="23">
        <f>SUM(Y30:AE30)</f>
        <v>2</v>
      </c>
      <c r="AG30" s="19">
        <v>0</v>
      </c>
      <c r="AH30" s="20">
        <v>1</v>
      </c>
      <c r="AI30" s="21">
        <v>0</v>
      </c>
      <c r="AJ30" s="20">
        <v>0</v>
      </c>
      <c r="AK30" s="21">
        <v>1</v>
      </c>
      <c r="AL30" s="20">
        <v>1</v>
      </c>
      <c r="AM30" s="24"/>
      <c r="AN30" s="23">
        <f>SUM(AG30:AM30)</f>
        <v>3</v>
      </c>
      <c r="AO30" s="19">
        <v>0</v>
      </c>
      <c r="AP30" s="20">
        <v>0</v>
      </c>
      <c r="AQ30" s="21">
        <v>0</v>
      </c>
      <c r="AR30" s="20">
        <v>0</v>
      </c>
      <c r="AS30" s="21">
        <v>0</v>
      </c>
      <c r="AT30" s="20">
        <v>0</v>
      </c>
      <c r="AU30" s="24"/>
      <c r="AV30" s="23">
        <f>SUM(AO30:AU30)</f>
        <v>0</v>
      </c>
      <c r="AW30" s="19">
        <v>0</v>
      </c>
      <c r="AX30" s="20">
        <v>1</v>
      </c>
      <c r="AY30" s="21">
        <v>0</v>
      </c>
      <c r="AZ30" s="20">
        <v>0</v>
      </c>
      <c r="BA30" s="21">
        <v>0</v>
      </c>
      <c r="BB30" s="20">
        <v>0</v>
      </c>
      <c r="BC30" s="24"/>
      <c r="BD30" s="23">
        <f>SUM(AW30:BC30)</f>
        <v>1</v>
      </c>
      <c r="BE30" s="19">
        <v>0</v>
      </c>
      <c r="BF30" s="20">
        <v>0</v>
      </c>
      <c r="BG30" s="21">
        <v>0</v>
      </c>
      <c r="BH30" s="20">
        <v>0</v>
      </c>
      <c r="BI30" s="21">
        <v>0</v>
      </c>
      <c r="BJ30" s="20">
        <v>0</v>
      </c>
      <c r="BK30" s="24"/>
      <c r="BL30" s="23">
        <f>SUM(BE30:BK30)</f>
        <v>0</v>
      </c>
      <c r="BM30" s="19"/>
      <c r="BN30" s="20">
        <v>3</v>
      </c>
      <c r="BO30" s="21">
        <v>1</v>
      </c>
      <c r="BP30" s="20">
        <v>3</v>
      </c>
      <c r="BQ30" s="21">
        <v>4</v>
      </c>
      <c r="BR30" s="20">
        <v>2</v>
      </c>
      <c r="BS30" s="24"/>
      <c r="BT30" s="23">
        <f>SUM(BM30:BS30)</f>
        <v>13</v>
      </c>
      <c r="BU30" s="25"/>
      <c r="BV30" s="26">
        <v>3</v>
      </c>
      <c r="BW30" s="27">
        <v>2</v>
      </c>
      <c r="BX30" s="26">
        <v>4</v>
      </c>
      <c r="BY30" s="27">
        <v>5</v>
      </c>
      <c r="BZ30" s="26">
        <v>6</v>
      </c>
      <c r="CA30" s="28"/>
      <c r="CB30" s="29">
        <f>SUM(BU30:CA30)</f>
        <v>20</v>
      </c>
      <c r="CC30" s="30">
        <f>IF(P30-BL30-AN30-CD30&lt;&gt;X30,"Err!","")</f>
      </c>
      <c r="CD30" s="41">
        <v>0</v>
      </c>
      <c r="CE30" s="32"/>
      <c r="CF30" s="43" t="s">
        <v>35</v>
      </c>
      <c r="CG30" s="43">
        <f aca="true" t="shared" si="23" ref="CG30:CN30">SUM(BM22:BM45)</f>
        <v>1</v>
      </c>
      <c r="CH30" s="43">
        <f t="shared" si="23"/>
        <v>3</v>
      </c>
      <c r="CI30" s="43">
        <f t="shared" si="23"/>
        <v>4</v>
      </c>
      <c r="CJ30" s="43">
        <f t="shared" si="23"/>
        <v>3</v>
      </c>
      <c r="CK30" s="43">
        <f t="shared" si="23"/>
        <v>4</v>
      </c>
      <c r="CL30" s="43">
        <f t="shared" si="23"/>
        <v>2</v>
      </c>
      <c r="CM30" s="43">
        <f t="shared" si="23"/>
        <v>0</v>
      </c>
      <c r="CN30" s="43">
        <f t="shared" si="23"/>
        <v>17</v>
      </c>
      <c r="CO30" s="43">
        <f t="shared" si="16"/>
        <v>2</v>
      </c>
    </row>
    <row r="31" spans="1:93" ht="12" customHeight="1">
      <c r="A31" s="16">
        <f t="shared" si="3"/>
        <v>29</v>
      </c>
      <c r="B31" s="63" t="s">
        <v>24</v>
      </c>
      <c r="C31" s="57">
        <v>14</v>
      </c>
      <c r="D31" s="56" t="s">
        <v>186</v>
      </c>
      <c r="E31" s="58" t="s">
        <v>206</v>
      </c>
      <c r="F31" s="50">
        <v>0</v>
      </c>
      <c r="G31" s="17">
        <f>IF(X31&lt;&gt;0,AF31/X31,IF(P31&lt;&gt;0,0,""))</f>
      </c>
      <c r="H31" s="18">
        <f>IF(X31+AN31+BL31&lt;&gt;0,(AF31+AN31)/(X31+AN31+BL31),"")</f>
      </c>
      <c r="I31" s="19"/>
      <c r="J31" s="20"/>
      <c r="K31" s="21"/>
      <c r="L31" s="20"/>
      <c r="M31" s="22"/>
      <c r="N31" s="20"/>
      <c r="O31" s="21"/>
      <c r="P31" s="23">
        <f>SUM(I31:O31)</f>
        <v>0</v>
      </c>
      <c r="Q31" s="19"/>
      <c r="R31" s="20"/>
      <c r="S31" s="21"/>
      <c r="T31" s="20"/>
      <c r="U31" s="22"/>
      <c r="V31" s="20"/>
      <c r="W31" s="21"/>
      <c r="X31" s="23">
        <f>SUM(Q31:W31)</f>
        <v>0</v>
      </c>
      <c r="Y31" s="19"/>
      <c r="Z31" s="20"/>
      <c r="AA31" s="21"/>
      <c r="AB31" s="20"/>
      <c r="AC31" s="21"/>
      <c r="AD31" s="20"/>
      <c r="AE31" s="24"/>
      <c r="AF31" s="23">
        <f>SUM(Y31:AE31)</f>
        <v>0</v>
      </c>
      <c r="AG31" s="19"/>
      <c r="AH31" s="20"/>
      <c r="AI31" s="21"/>
      <c r="AJ31" s="20"/>
      <c r="AK31" s="21"/>
      <c r="AL31" s="20"/>
      <c r="AM31" s="24"/>
      <c r="AN31" s="23">
        <f>SUM(AG31:AM31)</f>
        <v>0</v>
      </c>
      <c r="AO31" s="19"/>
      <c r="AP31" s="20"/>
      <c r="AQ31" s="21"/>
      <c r="AR31" s="20"/>
      <c r="AS31" s="21"/>
      <c r="AT31" s="20"/>
      <c r="AU31" s="24"/>
      <c r="AV31" s="23">
        <f>SUM(AO31:AU31)</f>
        <v>0</v>
      </c>
      <c r="AW31" s="19"/>
      <c r="AX31" s="20"/>
      <c r="AY31" s="21"/>
      <c r="AZ31" s="20"/>
      <c r="BA31" s="21"/>
      <c r="BB31" s="20"/>
      <c r="BC31" s="24"/>
      <c r="BD31" s="23">
        <f>SUM(AW31:BC31)</f>
        <v>0</v>
      </c>
      <c r="BE31" s="19"/>
      <c r="BF31" s="20"/>
      <c r="BG31" s="21"/>
      <c r="BH31" s="20"/>
      <c r="BI31" s="21"/>
      <c r="BJ31" s="20"/>
      <c r="BK31" s="24"/>
      <c r="BL31" s="23">
        <f>SUM(BE31:BK31)</f>
        <v>0</v>
      </c>
      <c r="BM31" s="19"/>
      <c r="BN31" s="20"/>
      <c r="BO31" s="21"/>
      <c r="BP31" s="20"/>
      <c r="BQ31" s="21"/>
      <c r="BR31" s="20"/>
      <c r="BS31" s="24"/>
      <c r="BT31" s="23">
        <f>SUM(BM31:BS31)</f>
        <v>0</v>
      </c>
      <c r="BU31" s="25"/>
      <c r="BV31" s="26"/>
      <c r="BW31" s="27"/>
      <c r="BX31" s="26"/>
      <c r="BY31" s="27"/>
      <c r="BZ31" s="26"/>
      <c r="CA31" s="28"/>
      <c r="CB31" s="29">
        <f>SUM(BU31:CA31)</f>
        <v>0</v>
      </c>
      <c r="CC31" s="30">
        <f>IF(P31-BL31-AN31-CD31&lt;&gt;X31,"Err!","")</f>
      </c>
      <c r="CD31" s="41">
        <v>0</v>
      </c>
      <c r="CE31" s="32"/>
      <c r="CF31" s="43" t="s">
        <v>36</v>
      </c>
      <c r="CG31" s="45">
        <f aca="true" t="shared" si="24" ref="CG31:CN31">SUM(BU22:BU45)</f>
        <v>6</v>
      </c>
      <c r="CH31" s="45">
        <f t="shared" si="24"/>
        <v>6</v>
      </c>
      <c r="CI31" s="45">
        <f t="shared" si="24"/>
        <v>6</v>
      </c>
      <c r="CJ31" s="45">
        <f t="shared" si="24"/>
        <v>7</v>
      </c>
      <c r="CK31" s="45">
        <f t="shared" si="24"/>
        <v>5</v>
      </c>
      <c r="CL31" s="45">
        <f t="shared" si="24"/>
        <v>7</v>
      </c>
      <c r="CM31" s="45">
        <f t="shared" si="24"/>
        <v>0</v>
      </c>
      <c r="CN31" s="45">
        <f t="shared" si="24"/>
        <v>37</v>
      </c>
      <c r="CO31" s="43">
        <f t="shared" si="16"/>
        <v>0</v>
      </c>
    </row>
    <row r="32" spans="1:93" ht="12" customHeight="1">
      <c r="A32" s="16">
        <f t="shared" si="3"/>
        <v>30</v>
      </c>
      <c r="B32" s="63" t="s">
        <v>24</v>
      </c>
      <c r="C32" s="55">
        <v>15</v>
      </c>
      <c r="D32" s="56" t="s">
        <v>187</v>
      </c>
      <c r="E32" s="58" t="s">
        <v>207</v>
      </c>
      <c r="F32" s="50">
        <v>2</v>
      </c>
      <c r="G32" s="17">
        <f>IF(X32&lt;&gt;0,AF32/X32,IF(P32&lt;&gt;0,0,""))</f>
        <v>0.14285714285714285</v>
      </c>
      <c r="H32" s="18">
        <f>IF(X32+AN32+BL32&lt;&gt;0,(AF32+AN32)/(X32+AN32+BL32),"")</f>
        <v>0.25</v>
      </c>
      <c r="I32" s="19">
        <v>3</v>
      </c>
      <c r="J32" s="20">
        <v>4</v>
      </c>
      <c r="K32" s="21">
        <v>3</v>
      </c>
      <c r="L32" s="20"/>
      <c r="M32" s="22">
        <v>3</v>
      </c>
      <c r="N32" s="20">
        <v>3</v>
      </c>
      <c r="O32" s="21"/>
      <c r="P32" s="23">
        <f>SUM(I32:O32)</f>
        <v>16</v>
      </c>
      <c r="Q32" s="19">
        <v>3</v>
      </c>
      <c r="R32" s="20">
        <v>3</v>
      </c>
      <c r="S32" s="21">
        <v>3</v>
      </c>
      <c r="T32" s="20"/>
      <c r="U32" s="22">
        <v>2</v>
      </c>
      <c r="V32" s="20">
        <v>3</v>
      </c>
      <c r="W32" s="21"/>
      <c r="X32" s="23">
        <f>SUM(Q32:W32)</f>
        <v>14</v>
      </c>
      <c r="Y32" s="19">
        <v>1</v>
      </c>
      <c r="Z32" s="20">
        <v>1</v>
      </c>
      <c r="AA32" s="21">
        <v>0</v>
      </c>
      <c r="AB32" s="20"/>
      <c r="AC32" s="21">
        <v>0</v>
      </c>
      <c r="AD32" s="20">
        <v>0</v>
      </c>
      <c r="AE32" s="24"/>
      <c r="AF32" s="23">
        <f>SUM(Y32:AE32)</f>
        <v>2</v>
      </c>
      <c r="AG32" s="19">
        <v>0</v>
      </c>
      <c r="AH32" s="20">
        <v>1</v>
      </c>
      <c r="AI32" s="21">
        <v>0</v>
      </c>
      <c r="AJ32" s="20"/>
      <c r="AK32" s="21">
        <v>1</v>
      </c>
      <c r="AL32" s="20">
        <v>0</v>
      </c>
      <c r="AM32" s="24"/>
      <c r="AN32" s="23">
        <f>SUM(AG32:AM32)</f>
        <v>2</v>
      </c>
      <c r="AO32" s="19">
        <v>1</v>
      </c>
      <c r="AP32" s="20">
        <v>0</v>
      </c>
      <c r="AQ32" s="21">
        <v>0</v>
      </c>
      <c r="AR32" s="20"/>
      <c r="AS32" s="21">
        <v>0</v>
      </c>
      <c r="AT32" s="20">
        <v>0</v>
      </c>
      <c r="AU32" s="24"/>
      <c r="AV32" s="23">
        <f>SUM(AO32:AU32)</f>
        <v>1</v>
      </c>
      <c r="AW32" s="19">
        <v>1</v>
      </c>
      <c r="AX32" s="20">
        <v>0</v>
      </c>
      <c r="AY32" s="21">
        <v>0</v>
      </c>
      <c r="AZ32" s="20"/>
      <c r="BA32" s="21">
        <v>0</v>
      </c>
      <c r="BB32" s="20">
        <v>0</v>
      </c>
      <c r="BC32" s="24"/>
      <c r="BD32" s="23">
        <f>SUM(AW32:BC32)</f>
        <v>1</v>
      </c>
      <c r="BE32" s="19">
        <v>0</v>
      </c>
      <c r="BF32" s="20">
        <v>0</v>
      </c>
      <c r="BG32" s="21">
        <v>0</v>
      </c>
      <c r="BH32" s="20"/>
      <c r="BI32" s="21">
        <v>0</v>
      </c>
      <c r="BJ32" s="20">
        <v>0</v>
      </c>
      <c r="BK32" s="24"/>
      <c r="BL32" s="23">
        <f>SUM(BE32:BK32)</f>
        <v>0</v>
      </c>
      <c r="BM32" s="19"/>
      <c r="BN32" s="20"/>
      <c r="BO32" s="21"/>
      <c r="BP32" s="20"/>
      <c r="BQ32" s="21"/>
      <c r="BR32" s="20"/>
      <c r="BS32" s="24"/>
      <c r="BT32" s="23">
        <f>SUM(BM32:BS32)</f>
        <v>0</v>
      </c>
      <c r="BU32" s="25"/>
      <c r="BV32" s="26"/>
      <c r="BW32" s="27"/>
      <c r="BX32" s="26"/>
      <c r="BY32" s="27"/>
      <c r="BZ32" s="26"/>
      <c r="CA32" s="28"/>
      <c r="CB32" s="29">
        <f>SUM(BU32:CA32)</f>
        <v>0</v>
      </c>
      <c r="CC32" s="30">
        <f>IF(P32-BL32-AN32-CD32&lt;&gt;X32,"Err!","")</f>
      </c>
      <c r="CD32" s="41">
        <v>0</v>
      </c>
      <c r="CE32" s="32"/>
      <c r="CF32" s="43"/>
      <c r="CG32" s="43"/>
      <c r="CH32" s="43"/>
      <c r="CI32" s="43"/>
      <c r="CJ32" s="43"/>
      <c r="CK32" s="43"/>
      <c r="CL32" s="43"/>
      <c r="CM32" s="43"/>
      <c r="CN32" s="43"/>
      <c r="CO32" s="43">
        <f t="shared" si="16"/>
        <v>2</v>
      </c>
    </row>
    <row r="33" spans="1:93" ht="12" customHeight="1">
      <c r="A33" s="16">
        <f t="shared" si="3"/>
        <v>31</v>
      </c>
      <c r="B33" s="63" t="s">
        <v>24</v>
      </c>
      <c r="C33" s="57">
        <v>16</v>
      </c>
      <c r="D33" s="56" t="s">
        <v>478</v>
      </c>
      <c r="E33" s="58" t="s">
        <v>480</v>
      </c>
      <c r="F33" s="50">
        <v>0</v>
      </c>
      <c r="G33" s="17">
        <f>IF(X33&lt;&gt;0,AF33/X33,IF(P33&lt;&gt;0,0,""))</f>
      </c>
      <c r="H33" s="18">
        <f>IF(X33+AN33+BL33&lt;&gt;0,(AF33+AN33)/(X33+AN33+BL33),"")</f>
      </c>
      <c r="I33" s="19"/>
      <c r="J33" s="20"/>
      <c r="K33" s="21"/>
      <c r="L33" s="20"/>
      <c r="M33" s="22"/>
      <c r="N33" s="20"/>
      <c r="O33" s="21"/>
      <c r="P33" s="23">
        <f>SUM(I33:O33)</f>
        <v>0</v>
      </c>
      <c r="Q33" s="19"/>
      <c r="R33" s="20"/>
      <c r="S33" s="21"/>
      <c r="T33" s="20"/>
      <c r="U33" s="22"/>
      <c r="V33" s="20"/>
      <c r="W33" s="21"/>
      <c r="X33" s="23">
        <f>SUM(Q33:W33)</f>
        <v>0</v>
      </c>
      <c r="Y33" s="19"/>
      <c r="Z33" s="20"/>
      <c r="AA33" s="21"/>
      <c r="AB33" s="20"/>
      <c r="AC33" s="21"/>
      <c r="AD33" s="20"/>
      <c r="AE33" s="24"/>
      <c r="AF33" s="23">
        <f>SUM(Y33:AE33)</f>
        <v>0</v>
      </c>
      <c r="AG33" s="19"/>
      <c r="AH33" s="20"/>
      <c r="AI33" s="21"/>
      <c r="AJ33" s="20"/>
      <c r="AK33" s="21"/>
      <c r="AL33" s="20"/>
      <c r="AM33" s="24"/>
      <c r="AN33" s="23">
        <f>SUM(AG33:AM33)</f>
        <v>0</v>
      </c>
      <c r="AO33" s="19"/>
      <c r="AP33" s="20"/>
      <c r="AQ33" s="21"/>
      <c r="AR33" s="20"/>
      <c r="AS33" s="21"/>
      <c r="AT33" s="20"/>
      <c r="AU33" s="24"/>
      <c r="AV33" s="23">
        <f>SUM(AO33:AU33)</f>
        <v>0</v>
      </c>
      <c r="AW33" s="19"/>
      <c r="AX33" s="20"/>
      <c r="AY33" s="21"/>
      <c r="AZ33" s="20"/>
      <c r="BA33" s="21"/>
      <c r="BB33" s="20"/>
      <c r="BC33" s="24"/>
      <c r="BD33" s="23">
        <f>SUM(AW33:BC33)</f>
        <v>0</v>
      </c>
      <c r="BE33" s="19"/>
      <c r="BF33" s="20"/>
      <c r="BG33" s="21"/>
      <c r="BH33" s="20"/>
      <c r="BI33" s="21"/>
      <c r="BJ33" s="20"/>
      <c r="BK33" s="24"/>
      <c r="BL33" s="23">
        <f>SUM(BE33:BK33)</f>
        <v>0</v>
      </c>
      <c r="BM33" s="19"/>
      <c r="BN33" s="20"/>
      <c r="BO33" s="21"/>
      <c r="BP33" s="20"/>
      <c r="BQ33" s="21"/>
      <c r="BR33" s="20"/>
      <c r="BS33" s="24"/>
      <c r="BT33" s="23">
        <f>SUM(BM33:BS33)</f>
        <v>0</v>
      </c>
      <c r="BU33" s="25"/>
      <c r="BV33" s="26"/>
      <c r="BW33" s="27"/>
      <c r="BX33" s="26"/>
      <c r="BY33" s="27"/>
      <c r="BZ33" s="26"/>
      <c r="CA33" s="28"/>
      <c r="CB33" s="29">
        <f>SUM(BU33:CA33)</f>
        <v>0</v>
      </c>
      <c r="CC33" s="30">
        <f>IF(P33-BL33-AN33-CD33&lt;&gt;X33,"Err!","")</f>
      </c>
      <c r="CD33" s="41">
        <v>0</v>
      </c>
      <c r="CE33" s="32"/>
      <c r="CF33" s="43"/>
      <c r="CG33" s="43"/>
      <c r="CH33" s="43"/>
      <c r="CI33" s="43"/>
      <c r="CJ33" s="43"/>
      <c r="CK33" s="43"/>
      <c r="CL33" s="43"/>
      <c r="CM33" s="43"/>
      <c r="CN33" s="43"/>
      <c r="CO33" s="43">
        <f t="shared" si="16"/>
        <v>0</v>
      </c>
    </row>
    <row r="34" spans="1:93" ht="12" customHeight="1">
      <c r="A34" s="16">
        <f t="shared" si="3"/>
        <v>32</v>
      </c>
      <c r="B34" s="63" t="s">
        <v>24</v>
      </c>
      <c r="C34" s="57">
        <v>18</v>
      </c>
      <c r="D34" s="56" t="s">
        <v>479</v>
      </c>
      <c r="E34" s="58" t="s">
        <v>481</v>
      </c>
      <c r="F34" s="50">
        <v>0</v>
      </c>
      <c r="G34" s="17">
        <f>IF(X34&lt;&gt;0,AF34/X34,IF(P34&lt;&gt;0,0,""))</f>
      </c>
      <c r="H34" s="18">
        <f>IF(X34+AN34+BL34&lt;&gt;0,(AF34+AN34)/(X34+AN34+BL34),"")</f>
      </c>
      <c r="I34" s="19"/>
      <c r="J34" s="20"/>
      <c r="K34" s="21"/>
      <c r="L34" s="20"/>
      <c r="M34" s="22"/>
      <c r="N34" s="20"/>
      <c r="O34" s="21"/>
      <c r="P34" s="23">
        <f>SUM(I34:O34)</f>
        <v>0</v>
      </c>
      <c r="Q34" s="19"/>
      <c r="R34" s="20"/>
      <c r="S34" s="21"/>
      <c r="T34" s="20"/>
      <c r="U34" s="22"/>
      <c r="V34" s="20"/>
      <c r="W34" s="21"/>
      <c r="X34" s="23">
        <f>SUM(Q34:W34)</f>
        <v>0</v>
      </c>
      <c r="Y34" s="19"/>
      <c r="Z34" s="20"/>
      <c r="AA34" s="21"/>
      <c r="AB34" s="20"/>
      <c r="AC34" s="21"/>
      <c r="AD34" s="20"/>
      <c r="AE34" s="24"/>
      <c r="AF34" s="23">
        <f>SUM(Y34:AE34)</f>
        <v>0</v>
      </c>
      <c r="AG34" s="19"/>
      <c r="AH34" s="20"/>
      <c r="AI34" s="21"/>
      <c r="AJ34" s="20"/>
      <c r="AK34" s="21"/>
      <c r="AL34" s="20"/>
      <c r="AM34" s="24"/>
      <c r="AN34" s="23">
        <f>SUM(AG34:AM34)</f>
        <v>0</v>
      </c>
      <c r="AO34" s="19"/>
      <c r="AP34" s="20"/>
      <c r="AQ34" s="21"/>
      <c r="AR34" s="20"/>
      <c r="AS34" s="21"/>
      <c r="AT34" s="20"/>
      <c r="AU34" s="24"/>
      <c r="AV34" s="23">
        <f>SUM(AO34:AU34)</f>
        <v>0</v>
      </c>
      <c r="AW34" s="19"/>
      <c r="AX34" s="20"/>
      <c r="AY34" s="21"/>
      <c r="AZ34" s="20"/>
      <c r="BA34" s="21"/>
      <c r="BB34" s="20"/>
      <c r="BC34" s="24"/>
      <c r="BD34" s="23">
        <f>SUM(AW34:BC34)</f>
        <v>0</v>
      </c>
      <c r="BE34" s="19"/>
      <c r="BF34" s="20"/>
      <c r="BG34" s="21"/>
      <c r="BH34" s="20"/>
      <c r="BI34" s="21"/>
      <c r="BJ34" s="20"/>
      <c r="BK34" s="24"/>
      <c r="BL34" s="23">
        <f>SUM(BE34:BK34)</f>
        <v>0</v>
      </c>
      <c r="BM34" s="19"/>
      <c r="BN34" s="20"/>
      <c r="BO34" s="21"/>
      <c r="BP34" s="20"/>
      <c r="BQ34" s="21"/>
      <c r="BR34" s="20"/>
      <c r="BS34" s="24"/>
      <c r="BT34" s="23">
        <f>SUM(BM34:BS34)</f>
        <v>0</v>
      </c>
      <c r="BU34" s="25"/>
      <c r="BV34" s="26"/>
      <c r="BW34" s="27"/>
      <c r="BX34" s="26"/>
      <c r="BY34" s="27"/>
      <c r="BZ34" s="26"/>
      <c r="CA34" s="28"/>
      <c r="CB34" s="29">
        <f>SUM(BU34:CA34)</f>
        <v>0</v>
      </c>
      <c r="CC34" s="30">
        <f>IF(P34-BL34-AN34-CD34&lt;&gt;X34,"Err!","")</f>
      </c>
      <c r="CD34" s="41">
        <v>0</v>
      </c>
      <c r="CE34" s="32"/>
      <c r="CF34" s="43"/>
      <c r="CG34" s="43"/>
      <c r="CH34" s="43"/>
      <c r="CI34" s="43"/>
      <c r="CJ34" s="43"/>
      <c r="CK34" s="43"/>
      <c r="CL34" s="43"/>
      <c r="CM34" s="43"/>
      <c r="CN34" s="43"/>
      <c r="CO34" s="43">
        <f t="shared" si="16"/>
        <v>0</v>
      </c>
    </row>
    <row r="35" spans="1:93" ht="12" customHeight="1">
      <c r="A35" s="16">
        <f t="shared" si="3"/>
        <v>33</v>
      </c>
      <c r="B35" s="63" t="s">
        <v>24</v>
      </c>
      <c r="C35" s="55">
        <v>20</v>
      </c>
      <c r="D35" s="56" t="s">
        <v>188</v>
      </c>
      <c r="E35" s="58" t="s">
        <v>208</v>
      </c>
      <c r="F35" s="50">
        <v>0</v>
      </c>
      <c r="G35" s="17">
        <f>IF(X35&lt;&gt;0,AF35/X35,IF(P35&lt;&gt;0,0,""))</f>
      </c>
      <c r="H35" s="18">
        <f>IF(X35+AN35+BL35&lt;&gt;0,(AF35+AN35)/(X35+AN35+BL35),"")</f>
      </c>
      <c r="I35" s="19"/>
      <c r="J35" s="20"/>
      <c r="K35" s="21"/>
      <c r="L35" s="20"/>
      <c r="M35" s="22"/>
      <c r="N35" s="20"/>
      <c r="O35" s="21"/>
      <c r="P35" s="23">
        <f>SUM(I35:O35)</f>
        <v>0</v>
      </c>
      <c r="Q35" s="19"/>
      <c r="R35" s="20"/>
      <c r="S35" s="21"/>
      <c r="T35" s="20"/>
      <c r="U35" s="22"/>
      <c r="V35" s="20"/>
      <c r="W35" s="21"/>
      <c r="X35" s="23">
        <f>SUM(Q35:W35)</f>
        <v>0</v>
      </c>
      <c r="Y35" s="19"/>
      <c r="Z35" s="20"/>
      <c r="AA35" s="21"/>
      <c r="AB35" s="20"/>
      <c r="AC35" s="21"/>
      <c r="AD35" s="20"/>
      <c r="AE35" s="24"/>
      <c r="AF35" s="23">
        <f>SUM(Y35:AE35)</f>
        <v>0</v>
      </c>
      <c r="AG35" s="19"/>
      <c r="AH35" s="20"/>
      <c r="AI35" s="21"/>
      <c r="AJ35" s="20"/>
      <c r="AK35" s="21"/>
      <c r="AL35" s="20"/>
      <c r="AM35" s="24"/>
      <c r="AN35" s="23">
        <f>SUM(AG35:AM35)</f>
        <v>0</v>
      </c>
      <c r="AO35" s="19"/>
      <c r="AP35" s="20"/>
      <c r="AQ35" s="21"/>
      <c r="AR35" s="20"/>
      <c r="AS35" s="21"/>
      <c r="AT35" s="20"/>
      <c r="AU35" s="24"/>
      <c r="AV35" s="23">
        <f>SUM(AO35:AU35)</f>
        <v>0</v>
      </c>
      <c r="AW35" s="19"/>
      <c r="AX35" s="20"/>
      <c r="AY35" s="21"/>
      <c r="AZ35" s="20"/>
      <c r="BA35" s="21"/>
      <c r="BB35" s="20"/>
      <c r="BC35" s="24"/>
      <c r="BD35" s="23">
        <f>SUM(AW35:BC35)</f>
        <v>0</v>
      </c>
      <c r="BE35" s="19"/>
      <c r="BF35" s="20"/>
      <c r="BG35" s="21"/>
      <c r="BH35" s="20"/>
      <c r="BI35" s="21"/>
      <c r="BJ35" s="20"/>
      <c r="BK35" s="24"/>
      <c r="BL35" s="23">
        <f>SUM(BE35:BK35)</f>
        <v>0</v>
      </c>
      <c r="BM35" s="19"/>
      <c r="BN35" s="20"/>
      <c r="BO35" s="21"/>
      <c r="BP35" s="20"/>
      <c r="BQ35" s="21"/>
      <c r="BR35" s="20"/>
      <c r="BS35" s="24"/>
      <c r="BT35" s="23">
        <f>SUM(BM35:BS35)</f>
        <v>0</v>
      </c>
      <c r="BU35" s="25"/>
      <c r="BV35" s="26"/>
      <c r="BW35" s="27"/>
      <c r="BX35" s="26"/>
      <c r="BY35" s="27"/>
      <c r="BZ35" s="26"/>
      <c r="CA35" s="28"/>
      <c r="CB35" s="29">
        <f>SUM(BU35:CA35)</f>
        <v>0</v>
      </c>
      <c r="CC35" s="30">
        <f>IF(P35-BL35-AN35-CD35&lt;&gt;X35,"Err!","")</f>
      </c>
      <c r="CD35" s="41">
        <v>0</v>
      </c>
      <c r="CE35" s="32"/>
      <c r="CF35" s="43"/>
      <c r="CG35" s="43"/>
      <c r="CH35" s="43"/>
      <c r="CI35" s="43"/>
      <c r="CJ35" s="43"/>
      <c r="CK35" s="43"/>
      <c r="CL35" s="43"/>
      <c r="CM35" s="43"/>
      <c r="CN35" s="43"/>
      <c r="CO35" s="43">
        <f t="shared" si="16"/>
        <v>0</v>
      </c>
    </row>
    <row r="36" spans="1:93" ht="12" customHeight="1">
      <c r="A36" s="16">
        <f t="shared" si="3"/>
        <v>34</v>
      </c>
      <c r="B36" s="63" t="s">
        <v>24</v>
      </c>
      <c r="C36" s="55">
        <v>22</v>
      </c>
      <c r="D36" s="56" t="s">
        <v>189</v>
      </c>
      <c r="E36" s="58" t="s">
        <v>209</v>
      </c>
      <c r="F36" s="50">
        <v>1</v>
      </c>
      <c r="G36" s="17">
        <f>IF(X36&lt;&gt;0,AF36/X36,IF(P36&lt;&gt;0,0,""))</f>
        <v>0.42857142857142855</v>
      </c>
      <c r="H36" s="18">
        <f>IF(X36+AN36+BL36&lt;&gt;0,(AF36+AN36)/(X36+AN36+BL36),"")</f>
        <v>0.42857142857142855</v>
      </c>
      <c r="I36" s="19">
        <v>4</v>
      </c>
      <c r="J36" s="20"/>
      <c r="K36" s="21">
        <v>3</v>
      </c>
      <c r="L36" s="20"/>
      <c r="M36" s="22"/>
      <c r="N36" s="20"/>
      <c r="O36" s="21"/>
      <c r="P36" s="23">
        <f>SUM(I36:O36)</f>
        <v>7</v>
      </c>
      <c r="Q36" s="19">
        <v>4</v>
      </c>
      <c r="R36" s="20"/>
      <c r="S36" s="21">
        <v>3</v>
      </c>
      <c r="T36" s="20"/>
      <c r="U36" s="22"/>
      <c r="V36" s="20"/>
      <c r="W36" s="21"/>
      <c r="X36" s="23">
        <f>SUM(Q36:W36)</f>
        <v>7</v>
      </c>
      <c r="Y36" s="19">
        <v>2</v>
      </c>
      <c r="Z36" s="20"/>
      <c r="AA36" s="21">
        <v>1</v>
      </c>
      <c r="AB36" s="20"/>
      <c r="AC36" s="21"/>
      <c r="AD36" s="20"/>
      <c r="AE36" s="24"/>
      <c r="AF36" s="23">
        <f>SUM(Y36:AE36)</f>
        <v>3</v>
      </c>
      <c r="AG36" s="19">
        <v>0</v>
      </c>
      <c r="AH36" s="20"/>
      <c r="AI36" s="21">
        <v>0</v>
      </c>
      <c r="AJ36" s="20"/>
      <c r="AK36" s="21"/>
      <c r="AL36" s="20"/>
      <c r="AM36" s="24"/>
      <c r="AN36" s="23">
        <f>SUM(AG36:AM36)</f>
        <v>0</v>
      </c>
      <c r="AO36" s="19">
        <v>3</v>
      </c>
      <c r="AP36" s="20"/>
      <c r="AQ36" s="21">
        <v>2</v>
      </c>
      <c r="AR36" s="20"/>
      <c r="AS36" s="21"/>
      <c r="AT36" s="20"/>
      <c r="AU36" s="24"/>
      <c r="AV36" s="23">
        <f>SUM(AO36:AU36)</f>
        <v>5</v>
      </c>
      <c r="AW36" s="19">
        <v>1</v>
      </c>
      <c r="AX36" s="20"/>
      <c r="AY36" s="21">
        <v>0</v>
      </c>
      <c r="AZ36" s="20"/>
      <c r="BA36" s="21"/>
      <c r="BB36" s="20"/>
      <c r="BC36" s="24"/>
      <c r="BD36" s="23">
        <f>SUM(AW36:BC36)</f>
        <v>1</v>
      </c>
      <c r="BE36" s="19">
        <v>0</v>
      </c>
      <c r="BF36" s="20"/>
      <c r="BG36" s="21">
        <v>0</v>
      </c>
      <c r="BH36" s="20"/>
      <c r="BI36" s="21"/>
      <c r="BJ36" s="20"/>
      <c r="BK36" s="24"/>
      <c r="BL36" s="23">
        <f>SUM(BE36:BK36)</f>
        <v>0</v>
      </c>
      <c r="BM36" s="19"/>
      <c r="BN36" s="20"/>
      <c r="BO36" s="21">
        <v>3</v>
      </c>
      <c r="BP36" s="20"/>
      <c r="BQ36" s="21"/>
      <c r="BR36" s="20"/>
      <c r="BS36" s="24"/>
      <c r="BT36" s="23">
        <f>SUM(BM36:BS36)</f>
        <v>3</v>
      </c>
      <c r="BU36" s="25"/>
      <c r="BV36" s="26"/>
      <c r="BW36" s="27">
        <v>4</v>
      </c>
      <c r="BX36" s="26"/>
      <c r="BY36" s="27"/>
      <c r="BZ36" s="26"/>
      <c r="CA36" s="28"/>
      <c r="CB36" s="29">
        <f>SUM(BU36:CA36)</f>
        <v>4</v>
      </c>
      <c r="CC36" s="30">
        <f>IF(P36-BL36-AN36-CD36&lt;&gt;X36,"Err!","")</f>
      </c>
      <c r="CD36" s="41">
        <v>0</v>
      </c>
      <c r="CE36" s="32"/>
      <c r="CF36" s="43"/>
      <c r="CG36" s="43"/>
      <c r="CH36" s="43"/>
      <c r="CI36" s="43"/>
      <c r="CJ36" s="43"/>
      <c r="CK36" s="43"/>
      <c r="CL36" s="43"/>
      <c r="CM36" s="43"/>
      <c r="CN36" s="43"/>
      <c r="CO36" s="43">
        <f t="shared" si="16"/>
        <v>1</v>
      </c>
    </row>
    <row r="37" spans="1:93" ht="12" customHeight="1">
      <c r="A37" s="16">
        <f t="shared" si="3"/>
        <v>35</v>
      </c>
      <c r="B37" s="63" t="s">
        <v>24</v>
      </c>
      <c r="C37" s="55">
        <v>23</v>
      </c>
      <c r="D37" s="56" t="s">
        <v>190</v>
      </c>
      <c r="E37" s="58" t="s">
        <v>210</v>
      </c>
      <c r="F37" s="50">
        <v>1</v>
      </c>
      <c r="G37" s="17">
        <f>IF(X37&lt;&gt;0,AF37/X37,IF(P37&lt;&gt;0,0,""))</f>
        <v>0</v>
      </c>
      <c r="H37" s="18">
        <f>IF(X37+AN37+BL37&lt;&gt;0,(AF37+AN37)/(X37+AN37+BL37),"")</f>
        <v>0.16666666666666666</v>
      </c>
      <c r="I37" s="19">
        <v>2</v>
      </c>
      <c r="J37" s="20">
        <v>1</v>
      </c>
      <c r="K37" s="21"/>
      <c r="L37" s="20"/>
      <c r="M37" s="22"/>
      <c r="N37" s="20">
        <v>3</v>
      </c>
      <c r="O37" s="21"/>
      <c r="P37" s="23">
        <f>SUM(I37:O37)</f>
        <v>6</v>
      </c>
      <c r="Q37" s="19">
        <v>2</v>
      </c>
      <c r="R37" s="20">
        <v>0</v>
      </c>
      <c r="S37" s="21"/>
      <c r="T37" s="20"/>
      <c r="U37" s="22"/>
      <c r="V37" s="20">
        <v>3</v>
      </c>
      <c r="W37" s="21"/>
      <c r="X37" s="23">
        <f>SUM(Q37:W37)</f>
        <v>5</v>
      </c>
      <c r="Y37" s="19">
        <v>0</v>
      </c>
      <c r="Z37" s="20">
        <v>0</v>
      </c>
      <c r="AA37" s="21"/>
      <c r="AB37" s="20"/>
      <c r="AC37" s="21"/>
      <c r="AD37" s="20">
        <v>0</v>
      </c>
      <c r="AE37" s="24"/>
      <c r="AF37" s="23">
        <f>SUM(Y37:AE37)</f>
        <v>0</v>
      </c>
      <c r="AG37" s="19">
        <v>0</v>
      </c>
      <c r="AH37" s="20">
        <v>1</v>
      </c>
      <c r="AI37" s="21"/>
      <c r="AJ37" s="20"/>
      <c r="AK37" s="21"/>
      <c r="AL37" s="20">
        <v>0</v>
      </c>
      <c r="AM37" s="24"/>
      <c r="AN37" s="23">
        <f>SUM(AG37:AM37)</f>
        <v>1</v>
      </c>
      <c r="AO37" s="19">
        <v>0</v>
      </c>
      <c r="AP37" s="20">
        <v>0</v>
      </c>
      <c r="AQ37" s="21"/>
      <c r="AR37" s="20"/>
      <c r="AS37" s="21"/>
      <c r="AT37" s="20">
        <v>0</v>
      </c>
      <c r="AU37" s="24"/>
      <c r="AV37" s="23">
        <f>SUM(AO37:AU37)</f>
        <v>0</v>
      </c>
      <c r="AW37" s="19">
        <v>0</v>
      </c>
      <c r="AX37" s="20">
        <v>0</v>
      </c>
      <c r="AY37" s="21"/>
      <c r="AZ37" s="20"/>
      <c r="BA37" s="21"/>
      <c r="BB37" s="20">
        <v>0</v>
      </c>
      <c r="BC37" s="24"/>
      <c r="BD37" s="23">
        <f>SUM(AW37:BC37)</f>
        <v>0</v>
      </c>
      <c r="BE37" s="19">
        <v>0</v>
      </c>
      <c r="BF37" s="20">
        <v>0</v>
      </c>
      <c r="BG37" s="21"/>
      <c r="BH37" s="20"/>
      <c r="BI37" s="21"/>
      <c r="BJ37" s="20">
        <v>0</v>
      </c>
      <c r="BK37" s="24"/>
      <c r="BL37" s="23">
        <f>SUM(BE37:BK37)</f>
        <v>0</v>
      </c>
      <c r="BM37" s="19"/>
      <c r="BN37" s="20"/>
      <c r="BO37" s="21"/>
      <c r="BP37" s="20"/>
      <c r="BQ37" s="21"/>
      <c r="BR37" s="20"/>
      <c r="BS37" s="24"/>
      <c r="BT37" s="23">
        <f>SUM(BM37:BS37)</f>
        <v>0</v>
      </c>
      <c r="BU37" s="25"/>
      <c r="BV37" s="26"/>
      <c r="BW37" s="27"/>
      <c r="BX37" s="26"/>
      <c r="BY37" s="27"/>
      <c r="BZ37" s="26"/>
      <c r="CA37" s="28"/>
      <c r="CB37" s="29">
        <f>SUM(BU37:CA37)</f>
        <v>0</v>
      </c>
      <c r="CC37" s="30">
        <f>IF(P37-BL37-AN37-CD37&lt;&gt;X37,"Err!","")</f>
      </c>
      <c r="CD37" s="41">
        <v>0</v>
      </c>
      <c r="CE37" s="32"/>
      <c r="CF37" s="43"/>
      <c r="CG37" s="43"/>
      <c r="CH37" s="43"/>
      <c r="CI37" s="43"/>
      <c r="CJ37" s="43"/>
      <c r="CK37" s="43"/>
      <c r="CL37" s="43"/>
      <c r="CM37" s="43"/>
      <c r="CN37" s="43"/>
      <c r="CO37" s="43">
        <f t="shared" si="16"/>
        <v>1</v>
      </c>
    </row>
    <row r="38" spans="1:93" ht="12" customHeight="1">
      <c r="A38" s="16">
        <f t="shared" si="3"/>
        <v>36</v>
      </c>
      <c r="B38" s="63" t="s">
        <v>24</v>
      </c>
      <c r="C38" s="55">
        <v>24</v>
      </c>
      <c r="D38" s="56" t="s">
        <v>191</v>
      </c>
      <c r="E38" s="58" t="s">
        <v>211</v>
      </c>
      <c r="F38" s="50">
        <v>2</v>
      </c>
      <c r="G38" s="17">
        <f>IF(X38&lt;&gt;0,AF38/X38,IF(P38&lt;&gt;0,0,""))</f>
        <v>0.1111111111111111</v>
      </c>
      <c r="H38" s="18">
        <f>IF(X38+AN38+BL38&lt;&gt;0,(AF38+AN38)/(X38+AN38+BL38),"")</f>
        <v>0.1111111111111111</v>
      </c>
      <c r="I38" s="19">
        <v>3</v>
      </c>
      <c r="J38" s="20">
        <v>4</v>
      </c>
      <c r="K38" s="21">
        <v>3</v>
      </c>
      <c r="L38" s="20">
        <v>3</v>
      </c>
      <c r="M38" s="22">
        <v>2</v>
      </c>
      <c r="N38" s="20">
        <v>3</v>
      </c>
      <c r="O38" s="21"/>
      <c r="P38" s="23">
        <f>SUM(I38:O38)</f>
        <v>18</v>
      </c>
      <c r="Q38" s="19">
        <v>3</v>
      </c>
      <c r="R38" s="20">
        <v>4</v>
      </c>
      <c r="S38" s="21">
        <v>3</v>
      </c>
      <c r="T38" s="20">
        <v>3</v>
      </c>
      <c r="U38" s="22">
        <v>2</v>
      </c>
      <c r="V38" s="20">
        <v>3</v>
      </c>
      <c r="W38" s="21"/>
      <c r="X38" s="23">
        <f>SUM(Q38:W38)</f>
        <v>18</v>
      </c>
      <c r="Y38" s="19">
        <v>0</v>
      </c>
      <c r="Z38" s="20">
        <v>0</v>
      </c>
      <c r="AA38" s="21">
        <v>2</v>
      </c>
      <c r="AB38" s="20">
        <v>0</v>
      </c>
      <c r="AC38" s="21">
        <v>0</v>
      </c>
      <c r="AD38" s="20">
        <v>0</v>
      </c>
      <c r="AE38" s="24"/>
      <c r="AF38" s="23">
        <f>SUM(Y38:AE38)</f>
        <v>2</v>
      </c>
      <c r="AG38" s="19">
        <v>0</v>
      </c>
      <c r="AH38" s="20">
        <v>0</v>
      </c>
      <c r="AI38" s="21">
        <v>0</v>
      </c>
      <c r="AJ38" s="20">
        <v>0</v>
      </c>
      <c r="AK38" s="21">
        <v>0</v>
      </c>
      <c r="AL38" s="20">
        <v>0</v>
      </c>
      <c r="AM38" s="24"/>
      <c r="AN38" s="23">
        <f>SUM(AG38:AM38)</f>
        <v>0</v>
      </c>
      <c r="AO38" s="19">
        <v>0</v>
      </c>
      <c r="AP38" s="20">
        <v>0</v>
      </c>
      <c r="AQ38" s="21">
        <v>0</v>
      </c>
      <c r="AR38" s="20">
        <v>0</v>
      </c>
      <c r="AS38" s="21">
        <v>0</v>
      </c>
      <c r="AT38" s="20">
        <v>0</v>
      </c>
      <c r="AU38" s="24"/>
      <c r="AV38" s="23">
        <f>SUM(AO38:AU38)</f>
        <v>0</v>
      </c>
      <c r="AW38" s="19">
        <v>0</v>
      </c>
      <c r="AX38" s="20">
        <v>0</v>
      </c>
      <c r="AY38" s="21">
        <v>0</v>
      </c>
      <c r="AZ38" s="20">
        <v>0</v>
      </c>
      <c r="BA38" s="21">
        <v>0</v>
      </c>
      <c r="BB38" s="20">
        <v>0</v>
      </c>
      <c r="BC38" s="24"/>
      <c r="BD38" s="23">
        <f>SUM(AW38:BC38)</f>
        <v>0</v>
      </c>
      <c r="BE38" s="19">
        <v>0</v>
      </c>
      <c r="BF38" s="20">
        <v>0</v>
      </c>
      <c r="BG38" s="21">
        <v>0</v>
      </c>
      <c r="BH38" s="20">
        <v>0</v>
      </c>
      <c r="BI38" s="21">
        <v>0</v>
      </c>
      <c r="BJ38" s="20">
        <v>0</v>
      </c>
      <c r="BK38" s="24"/>
      <c r="BL38" s="23">
        <f>SUM(BE38:BK38)</f>
        <v>0</v>
      </c>
      <c r="BM38" s="19"/>
      <c r="BN38" s="20"/>
      <c r="BO38" s="21"/>
      <c r="BP38" s="20"/>
      <c r="BQ38" s="21"/>
      <c r="BR38" s="20"/>
      <c r="BS38" s="24"/>
      <c r="BT38" s="23">
        <f>SUM(BM38:BS38)</f>
        <v>0</v>
      </c>
      <c r="BU38" s="25"/>
      <c r="BV38" s="26"/>
      <c r="BW38" s="27"/>
      <c r="BX38" s="26"/>
      <c r="BY38" s="27"/>
      <c r="BZ38" s="26"/>
      <c r="CA38" s="28"/>
      <c r="CB38" s="29">
        <f>SUM(BU38:CA38)</f>
        <v>0</v>
      </c>
      <c r="CC38" s="30">
        <f>IF(P38-BL38-AN38-CD38&lt;&gt;X38,"Err!","")</f>
      </c>
      <c r="CD38" s="41">
        <v>0</v>
      </c>
      <c r="CE38" s="32"/>
      <c r="CF38" s="43"/>
      <c r="CG38" s="43"/>
      <c r="CH38" s="43"/>
      <c r="CI38" s="43"/>
      <c r="CJ38" s="43"/>
      <c r="CK38" s="43"/>
      <c r="CL38" s="43"/>
      <c r="CM38" s="43"/>
      <c r="CN38" s="43"/>
      <c r="CO38" s="43">
        <f aca="true" t="shared" si="25" ref="CO38:CO44">IF(OR(C38="",P38=0),0,IF(P38&lt;$CE$22,1,2))</f>
        <v>2</v>
      </c>
    </row>
    <row r="39" spans="1:93" ht="12" customHeight="1">
      <c r="A39" s="16">
        <f t="shared" si="3"/>
        <v>37</v>
      </c>
      <c r="B39" s="63" t="s">
        <v>24</v>
      </c>
      <c r="C39" s="55">
        <v>25</v>
      </c>
      <c r="D39" s="56" t="s">
        <v>192</v>
      </c>
      <c r="E39" s="58" t="s">
        <v>212</v>
      </c>
      <c r="F39" s="50">
        <v>1</v>
      </c>
      <c r="G39" s="17">
        <f>IF(X39&lt;&gt;0,AF39/X39,IF(P39&lt;&gt;0,0,""))</f>
        <v>0.125</v>
      </c>
      <c r="H39" s="18">
        <f>IF(X39+AN39+BL39&lt;&gt;0,(AF39+AN39)/(X39+AN39+BL39),"")</f>
        <v>0.3</v>
      </c>
      <c r="I39" s="19"/>
      <c r="J39" s="20">
        <v>5</v>
      </c>
      <c r="K39" s="21"/>
      <c r="L39" s="20">
        <v>4</v>
      </c>
      <c r="M39" s="22">
        <v>1</v>
      </c>
      <c r="N39" s="20"/>
      <c r="O39" s="21"/>
      <c r="P39" s="23">
        <f>SUM(I39:O39)</f>
        <v>10</v>
      </c>
      <c r="Q39" s="19"/>
      <c r="R39" s="20">
        <v>4</v>
      </c>
      <c r="S39" s="21"/>
      <c r="T39" s="20">
        <v>3</v>
      </c>
      <c r="U39" s="22">
        <v>1</v>
      </c>
      <c r="V39" s="20"/>
      <c r="W39" s="21"/>
      <c r="X39" s="23">
        <f>SUM(Q39:W39)</f>
        <v>8</v>
      </c>
      <c r="Y39" s="19"/>
      <c r="Z39" s="20">
        <v>1</v>
      </c>
      <c r="AA39" s="21"/>
      <c r="AB39" s="20">
        <v>0</v>
      </c>
      <c r="AC39" s="21">
        <v>0</v>
      </c>
      <c r="AD39" s="20"/>
      <c r="AE39" s="24"/>
      <c r="AF39" s="23">
        <f>SUM(Y39:AE39)</f>
        <v>1</v>
      </c>
      <c r="AG39" s="19"/>
      <c r="AH39" s="20">
        <v>1</v>
      </c>
      <c r="AI39" s="21"/>
      <c r="AJ39" s="20">
        <v>1</v>
      </c>
      <c r="AK39" s="21">
        <v>0</v>
      </c>
      <c r="AL39" s="20"/>
      <c r="AM39" s="24"/>
      <c r="AN39" s="23">
        <f>SUM(AG39:AM39)</f>
        <v>2</v>
      </c>
      <c r="AO39" s="19"/>
      <c r="AP39" s="20">
        <v>1</v>
      </c>
      <c r="AQ39" s="21"/>
      <c r="AR39" s="20">
        <v>0</v>
      </c>
      <c r="AS39" s="21">
        <v>0</v>
      </c>
      <c r="AT39" s="20"/>
      <c r="AU39" s="24"/>
      <c r="AV39" s="23">
        <f>SUM(AO39:AU39)</f>
        <v>1</v>
      </c>
      <c r="AW39" s="19"/>
      <c r="AX39" s="20">
        <v>2</v>
      </c>
      <c r="AY39" s="21"/>
      <c r="AZ39" s="20">
        <v>0</v>
      </c>
      <c r="BA39" s="21">
        <v>1</v>
      </c>
      <c r="BB39" s="20"/>
      <c r="BC39" s="24"/>
      <c r="BD39" s="23">
        <f>SUM(AW39:BC39)</f>
        <v>3</v>
      </c>
      <c r="BE39" s="19"/>
      <c r="BF39" s="20">
        <v>0</v>
      </c>
      <c r="BG39" s="21"/>
      <c r="BH39" s="20">
        <v>0</v>
      </c>
      <c r="BI39" s="21">
        <v>0</v>
      </c>
      <c r="BJ39" s="20"/>
      <c r="BK39" s="24"/>
      <c r="BL39" s="23">
        <f>SUM(BE39:BK39)</f>
        <v>0</v>
      </c>
      <c r="BM39" s="19"/>
      <c r="BN39" s="20"/>
      <c r="BO39" s="21"/>
      <c r="BP39" s="20"/>
      <c r="BQ39" s="21"/>
      <c r="BR39" s="20"/>
      <c r="BS39" s="24"/>
      <c r="BT39" s="23">
        <f>SUM(BM39:BS39)</f>
        <v>0</v>
      </c>
      <c r="BU39" s="25"/>
      <c r="BV39" s="26"/>
      <c r="BW39" s="27"/>
      <c r="BX39" s="26"/>
      <c r="BY39" s="27"/>
      <c r="BZ39" s="26"/>
      <c r="CA39" s="28"/>
      <c r="CB39" s="29">
        <f>SUM(BU39:CA39)</f>
        <v>0</v>
      </c>
      <c r="CC39" s="30">
        <f>IF(P39-BL39-AN39-CD39&lt;&gt;X39,"Err!","")</f>
      </c>
      <c r="CD39" s="41">
        <v>0</v>
      </c>
      <c r="CE39" s="32"/>
      <c r="CF39" s="43"/>
      <c r="CG39" s="43"/>
      <c r="CH39" s="43"/>
      <c r="CI39" s="43"/>
      <c r="CJ39" s="43"/>
      <c r="CK39" s="43"/>
      <c r="CL39" s="43"/>
      <c r="CM39" s="43"/>
      <c r="CN39" s="43"/>
      <c r="CO39" s="43">
        <f t="shared" si="25"/>
        <v>1</v>
      </c>
    </row>
    <row r="40" spans="1:93" ht="12" customHeight="1">
      <c r="A40" s="16">
        <f t="shared" si="3"/>
        <v>38</v>
      </c>
      <c r="B40" s="63" t="s">
        <v>24</v>
      </c>
      <c r="C40" s="55">
        <v>29</v>
      </c>
      <c r="D40" s="56" t="s">
        <v>193</v>
      </c>
      <c r="E40" s="58" t="s">
        <v>213</v>
      </c>
      <c r="F40" s="50">
        <v>0</v>
      </c>
      <c r="G40" s="17">
        <f>IF(X40&lt;&gt;0,AF40/X40,IF(P40&lt;&gt;0,0,""))</f>
      </c>
      <c r="H40" s="18">
        <f>IF(X40+AN40+BL40&lt;&gt;0,(AF40+AN40)/(X40+AN40+BL40),"")</f>
      </c>
      <c r="I40" s="19"/>
      <c r="J40" s="20"/>
      <c r="K40" s="21"/>
      <c r="L40" s="20"/>
      <c r="M40" s="22"/>
      <c r="N40" s="20"/>
      <c r="O40" s="21"/>
      <c r="P40" s="23">
        <f>SUM(I40:O40)</f>
        <v>0</v>
      </c>
      <c r="Q40" s="19"/>
      <c r="R40" s="20"/>
      <c r="S40" s="21"/>
      <c r="T40" s="20"/>
      <c r="U40" s="22"/>
      <c r="V40" s="20"/>
      <c r="W40" s="21"/>
      <c r="X40" s="23">
        <f>SUM(Q40:W40)</f>
        <v>0</v>
      </c>
      <c r="Y40" s="19"/>
      <c r="Z40" s="20"/>
      <c r="AA40" s="21"/>
      <c r="AB40" s="20"/>
      <c r="AC40" s="21"/>
      <c r="AD40" s="20"/>
      <c r="AE40" s="24"/>
      <c r="AF40" s="23">
        <f>SUM(Y40:AE40)</f>
        <v>0</v>
      </c>
      <c r="AG40" s="19"/>
      <c r="AH40" s="20"/>
      <c r="AI40" s="21"/>
      <c r="AJ40" s="20"/>
      <c r="AK40" s="21"/>
      <c r="AL40" s="20"/>
      <c r="AM40" s="24"/>
      <c r="AN40" s="23">
        <f>SUM(AG40:AM40)</f>
        <v>0</v>
      </c>
      <c r="AO40" s="19"/>
      <c r="AP40" s="20"/>
      <c r="AQ40" s="21"/>
      <c r="AR40" s="20"/>
      <c r="AS40" s="21"/>
      <c r="AT40" s="20"/>
      <c r="AU40" s="24"/>
      <c r="AV40" s="23">
        <f>SUM(AO40:AU40)</f>
        <v>0</v>
      </c>
      <c r="AW40" s="19"/>
      <c r="AX40" s="20"/>
      <c r="AY40" s="21"/>
      <c r="AZ40" s="20"/>
      <c r="BA40" s="21"/>
      <c r="BB40" s="20"/>
      <c r="BC40" s="24"/>
      <c r="BD40" s="23">
        <f>SUM(AW40:BC40)</f>
        <v>0</v>
      </c>
      <c r="BE40" s="19"/>
      <c r="BF40" s="20"/>
      <c r="BG40" s="21"/>
      <c r="BH40" s="20"/>
      <c r="BI40" s="21"/>
      <c r="BJ40" s="20"/>
      <c r="BK40" s="24"/>
      <c r="BL40" s="23">
        <f>SUM(BE40:BK40)</f>
        <v>0</v>
      </c>
      <c r="BM40" s="19"/>
      <c r="BN40" s="20"/>
      <c r="BO40" s="21"/>
      <c r="BP40" s="20"/>
      <c r="BQ40" s="21"/>
      <c r="BR40" s="20"/>
      <c r="BS40" s="24"/>
      <c r="BT40" s="23">
        <f>SUM(BM40:BS40)</f>
        <v>0</v>
      </c>
      <c r="BU40" s="25"/>
      <c r="BV40" s="26"/>
      <c r="BW40" s="27"/>
      <c r="BX40" s="26"/>
      <c r="BY40" s="27"/>
      <c r="BZ40" s="26"/>
      <c r="CA40" s="28"/>
      <c r="CB40" s="29">
        <f>SUM(BU40:CA40)</f>
        <v>0</v>
      </c>
      <c r="CC40" s="30">
        <f>IF(P40-BL40-AN40-CD40&lt;&gt;X40,"Err!","")</f>
      </c>
      <c r="CD40" s="41">
        <v>0</v>
      </c>
      <c r="CE40" s="32"/>
      <c r="CF40" s="43"/>
      <c r="CG40" s="43"/>
      <c r="CH40" s="43"/>
      <c r="CI40" s="43"/>
      <c r="CJ40" s="43"/>
      <c r="CK40" s="43"/>
      <c r="CL40" s="43"/>
      <c r="CM40" s="43"/>
      <c r="CN40" s="43"/>
      <c r="CO40" s="43">
        <f t="shared" si="25"/>
        <v>0</v>
      </c>
    </row>
    <row r="41" spans="1:93" ht="12" customHeight="1">
      <c r="A41" s="16">
        <f t="shared" si="3"/>
        <v>39</v>
      </c>
      <c r="B41" s="63" t="s">
        <v>24</v>
      </c>
      <c r="C41" s="57">
        <v>36</v>
      </c>
      <c r="D41" s="56" t="s">
        <v>194</v>
      </c>
      <c r="E41" s="58" t="s">
        <v>214</v>
      </c>
      <c r="F41" s="50">
        <v>0</v>
      </c>
      <c r="G41" s="17">
        <f>IF(X41&lt;&gt;0,AF41/X41,IF(P41&lt;&gt;0,0,""))</f>
      </c>
      <c r="H41" s="18">
        <f>IF(X41+AN41+BL41&lt;&gt;0,(AF41+AN41)/(X41+AN41+BL41),"")</f>
      </c>
      <c r="I41" s="19"/>
      <c r="J41" s="20"/>
      <c r="K41" s="21"/>
      <c r="L41" s="20"/>
      <c r="M41" s="22"/>
      <c r="N41" s="20"/>
      <c r="O41" s="21"/>
      <c r="P41" s="23">
        <f>SUM(I41:O41)</f>
        <v>0</v>
      </c>
      <c r="Q41" s="19"/>
      <c r="R41" s="20"/>
      <c r="S41" s="21"/>
      <c r="T41" s="20"/>
      <c r="U41" s="22"/>
      <c r="V41" s="20"/>
      <c r="W41" s="21"/>
      <c r="X41" s="23">
        <f>SUM(Q41:W41)</f>
        <v>0</v>
      </c>
      <c r="Y41" s="19"/>
      <c r="Z41" s="20"/>
      <c r="AA41" s="21"/>
      <c r="AB41" s="20"/>
      <c r="AC41" s="21"/>
      <c r="AD41" s="20"/>
      <c r="AE41" s="24"/>
      <c r="AF41" s="23">
        <f>SUM(Y41:AE41)</f>
        <v>0</v>
      </c>
      <c r="AG41" s="19"/>
      <c r="AH41" s="20"/>
      <c r="AI41" s="21"/>
      <c r="AJ41" s="20"/>
      <c r="AK41" s="21"/>
      <c r="AL41" s="20"/>
      <c r="AM41" s="24"/>
      <c r="AN41" s="23">
        <f>SUM(AG41:AM41)</f>
        <v>0</v>
      </c>
      <c r="AO41" s="19"/>
      <c r="AP41" s="20"/>
      <c r="AQ41" s="21"/>
      <c r="AR41" s="20"/>
      <c r="AS41" s="21"/>
      <c r="AT41" s="20"/>
      <c r="AU41" s="24"/>
      <c r="AV41" s="23">
        <f>SUM(AO41:AU41)</f>
        <v>0</v>
      </c>
      <c r="AW41" s="19"/>
      <c r="AX41" s="20"/>
      <c r="AY41" s="21"/>
      <c r="AZ41" s="20"/>
      <c r="BA41" s="21"/>
      <c r="BB41" s="20"/>
      <c r="BC41" s="24"/>
      <c r="BD41" s="23">
        <f>SUM(AW41:BC41)</f>
        <v>0</v>
      </c>
      <c r="BE41" s="19"/>
      <c r="BF41" s="20"/>
      <c r="BG41" s="21"/>
      <c r="BH41" s="20"/>
      <c r="BI41" s="21"/>
      <c r="BJ41" s="20"/>
      <c r="BK41" s="24"/>
      <c r="BL41" s="23">
        <f>SUM(BE41:BK41)</f>
        <v>0</v>
      </c>
      <c r="BM41" s="19"/>
      <c r="BN41" s="20"/>
      <c r="BO41" s="21"/>
      <c r="BP41" s="20"/>
      <c r="BQ41" s="21"/>
      <c r="BR41" s="20"/>
      <c r="BS41" s="24"/>
      <c r="BT41" s="23">
        <f>SUM(BM41:BS41)</f>
        <v>0</v>
      </c>
      <c r="BU41" s="25"/>
      <c r="BV41" s="26"/>
      <c r="BW41" s="27"/>
      <c r="BX41" s="26"/>
      <c r="BY41" s="27"/>
      <c r="BZ41" s="26"/>
      <c r="CA41" s="28"/>
      <c r="CB41" s="29">
        <f>SUM(BU41:CA41)</f>
        <v>0</v>
      </c>
      <c r="CC41" s="30">
        <f>IF(P41-BL41-AN41-CD41&lt;&gt;X41,"Err!","")</f>
      </c>
      <c r="CD41" s="41">
        <v>0</v>
      </c>
      <c r="CE41" s="32"/>
      <c r="CF41" s="43"/>
      <c r="CG41" s="43"/>
      <c r="CH41" s="43"/>
      <c r="CI41" s="43"/>
      <c r="CJ41" s="43"/>
      <c r="CK41" s="43"/>
      <c r="CL41" s="43"/>
      <c r="CM41" s="43"/>
      <c r="CN41" s="43"/>
      <c r="CO41" s="43">
        <f t="shared" si="25"/>
        <v>0</v>
      </c>
    </row>
    <row r="42" spans="1:93" ht="12" customHeight="1">
      <c r="A42" s="16">
        <f t="shared" si="3"/>
        <v>40</v>
      </c>
      <c r="B42" s="63" t="s">
        <v>24</v>
      </c>
      <c r="C42" s="55">
        <v>44</v>
      </c>
      <c r="D42" s="56" t="s">
        <v>195</v>
      </c>
      <c r="E42" s="58" t="s">
        <v>215</v>
      </c>
      <c r="F42" s="50">
        <v>0</v>
      </c>
      <c r="G42" s="17">
        <f>IF(X42&lt;&gt;0,AF42/X42,IF(P42&lt;&gt;0,0,""))</f>
      </c>
      <c r="H42" s="18">
        <f>IF(X42+AN42+BL42&lt;&gt;0,(AF42+AN42)/(X42+AN42+BL42),"")</f>
      </c>
      <c r="I42" s="19"/>
      <c r="J42" s="20"/>
      <c r="K42" s="21"/>
      <c r="L42" s="20"/>
      <c r="M42" s="22"/>
      <c r="N42" s="20"/>
      <c r="O42" s="21"/>
      <c r="P42" s="23">
        <f>SUM(I42:O42)</f>
        <v>0</v>
      </c>
      <c r="Q42" s="19"/>
      <c r="R42" s="20"/>
      <c r="S42" s="21"/>
      <c r="T42" s="20"/>
      <c r="U42" s="22"/>
      <c r="V42" s="20"/>
      <c r="W42" s="21"/>
      <c r="X42" s="23">
        <f>SUM(Q42:W42)</f>
        <v>0</v>
      </c>
      <c r="Y42" s="19"/>
      <c r="Z42" s="20"/>
      <c r="AA42" s="21"/>
      <c r="AB42" s="20"/>
      <c r="AC42" s="21"/>
      <c r="AD42" s="20"/>
      <c r="AE42" s="24"/>
      <c r="AF42" s="23">
        <f>SUM(Y42:AE42)</f>
        <v>0</v>
      </c>
      <c r="AG42" s="19"/>
      <c r="AH42" s="20"/>
      <c r="AI42" s="21"/>
      <c r="AJ42" s="20"/>
      <c r="AK42" s="21"/>
      <c r="AL42" s="20"/>
      <c r="AM42" s="24"/>
      <c r="AN42" s="23">
        <f>SUM(AG42:AM42)</f>
        <v>0</v>
      </c>
      <c r="AO42" s="19"/>
      <c r="AP42" s="20"/>
      <c r="AQ42" s="21"/>
      <c r="AR42" s="20"/>
      <c r="AS42" s="21"/>
      <c r="AT42" s="20"/>
      <c r="AU42" s="24"/>
      <c r="AV42" s="23">
        <f>SUM(AO42:AU42)</f>
        <v>0</v>
      </c>
      <c r="AW42" s="19"/>
      <c r="AX42" s="20"/>
      <c r="AY42" s="21"/>
      <c r="AZ42" s="20"/>
      <c r="BA42" s="21"/>
      <c r="BB42" s="20"/>
      <c r="BC42" s="24"/>
      <c r="BD42" s="23">
        <f>SUM(AW42:BC42)</f>
        <v>0</v>
      </c>
      <c r="BE42" s="19"/>
      <c r="BF42" s="20"/>
      <c r="BG42" s="21"/>
      <c r="BH42" s="20"/>
      <c r="BI42" s="21"/>
      <c r="BJ42" s="20"/>
      <c r="BK42" s="24"/>
      <c r="BL42" s="23">
        <f>SUM(BE42:BK42)</f>
        <v>0</v>
      </c>
      <c r="BM42" s="19"/>
      <c r="BN42" s="20"/>
      <c r="BO42" s="21"/>
      <c r="BP42" s="20"/>
      <c r="BQ42" s="21"/>
      <c r="BR42" s="20"/>
      <c r="BS42" s="24"/>
      <c r="BT42" s="23">
        <f>SUM(BM42:BS42)</f>
        <v>0</v>
      </c>
      <c r="BU42" s="25"/>
      <c r="BV42" s="26"/>
      <c r="BW42" s="27"/>
      <c r="BX42" s="26"/>
      <c r="BY42" s="27"/>
      <c r="BZ42" s="26"/>
      <c r="CA42" s="28"/>
      <c r="CB42" s="29">
        <f>SUM(BU42:CA42)</f>
        <v>0</v>
      </c>
      <c r="CC42" s="30">
        <f>IF(P42-BL42-AN42-CD42&lt;&gt;X42,"Err!","")</f>
      </c>
      <c r="CD42" s="41">
        <v>0</v>
      </c>
      <c r="CE42" s="32"/>
      <c r="CF42" s="43"/>
      <c r="CG42" s="43"/>
      <c r="CH42" s="43"/>
      <c r="CI42" s="43"/>
      <c r="CJ42" s="43"/>
      <c r="CK42" s="43"/>
      <c r="CL42" s="43"/>
      <c r="CM42" s="43"/>
      <c r="CN42" s="43"/>
      <c r="CO42" s="43">
        <f t="shared" si="25"/>
        <v>0</v>
      </c>
    </row>
    <row r="43" spans="1:93" ht="12" customHeight="1">
      <c r="A43" s="16">
        <f t="shared" si="3"/>
        <v>41</v>
      </c>
      <c r="B43" s="63" t="s">
        <v>24</v>
      </c>
      <c r="C43" s="55">
        <v>55</v>
      </c>
      <c r="D43" s="56" t="s">
        <v>196</v>
      </c>
      <c r="E43" s="58" t="s">
        <v>216</v>
      </c>
      <c r="F43" s="50">
        <v>0</v>
      </c>
      <c r="G43" s="17">
        <f>IF(X43&lt;&gt;0,AF43/X43,IF(P43&lt;&gt;0,0,""))</f>
      </c>
      <c r="H43" s="18">
        <f>IF(X43+AN43+BL43&lt;&gt;0,(AF43+AN43)/(X43+AN43+BL43),"")</f>
      </c>
      <c r="I43" s="19"/>
      <c r="J43" s="20"/>
      <c r="K43" s="21"/>
      <c r="L43" s="20"/>
      <c r="M43" s="22"/>
      <c r="N43" s="20"/>
      <c r="O43" s="21"/>
      <c r="P43" s="23">
        <f>SUM(I43:O43)</f>
        <v>0</v>
      </c>
      <c r="Q43" s="19"/>
      <c r="R43" s="20"/>
      <c r="S43" s="21"/>
      <c r="T43" s="20"/>
      <c r="U43" s="22"/>
      <c r="V43" s="20"/>
      <c r="W43" s="21"/>
      <c r="X43" s="23">
        <f>SUM(Q43:W43)</f>
        <v>0</v>
      </c>
      <c r="Y43" s="19"/>
      <c r="Z43" s="20"/>
      <c r="AA43" s="21"/>
      <c r="AB43" s="20"/>
      <c r="AC43" s="21"/>
      <c r="AD43" s="20"/>
      <c r="AE43" s="24"/>
      <c r="AF43" s="23">
        <f>SUM(Y43:AE43)</f>
        <v>0</v>
      </c>
      <c r="AG43" s="19"/>
      <c r="AH43" s="20"/>
      <c r="AI43" s="21"/>
      <c r="AJ43" s="20"/>
      <c r="AK43" s="21"/>
      <c r="AL43" s="20"/>
      <c r="AM43" s="24"/>
      <c r="AN43" s="23">
        <f>SUM(AG43:AM43)</f>
        <v>0</v>
      </c>
      <c r="AO43" s="19"/>
      <c r="AP43" s="20"/>
      <c r="AQ43" s="21"/>
      <c r="AR43" s="20"/>
      <c r="AS43" s="21"/>
      <c r="AT43" s="20"/>
      <c r="AU43" s="24"/>
      <c r="AV43" s="23">
        <f>SUM(AO43:AU43)</f>
        <v>0</v>
      </c>
      <c r="AW43" s="19"/>
      <c r="AX43" s="20"/>
      <c r="AY43" s="21"/>
      <c r="AZ43" s="20"/>
      <c r="BA43" s="21"/>
      <c r="BB43" s="20"/>
      <c r="BC43" s="24"/>
      <c r="BD43" s="23">
        <f>SUM(AW43:BC43)</f>
        <v>0</v>
      </c>
      <c r="BE43" s="19"/>
      <c r="BF43" s="20"/>
      <c r="BG43" s="21"/>
      <c r="BH43" s="20"/>
      <c r="BI43" s="21"/>
      <c r="BJ43" s="20"/>
      <c r="BK43" s="24"/>
      <c r="BL43" s="23">
        <f>SUM(BE43:BK43)</f>
        <v>0</v>
      </c>
      <c r="BM43" s="19"/>
      <c r="BN43" s="20"/>
      <c r="BO43" s="21"/>
      <c r="BP43" s="20"/>
      <c r="BQ43" s="21"/>
      <c r="BR43" s="20"/>
      <c r="BS43" s="24"/>
      <c r="BT43" s="23">
        <f>SUM(BM43:BS43)</f>
        <v>0</v>
      </c>
      <c r="BU43" s="25"/>
      <c r="BV43" s="26"/>
      <c r="BW43" s="27"/>
      <c r="BX43" s="26"/>
      <c r="BY43" s="27"/>
      <c r="BZ43" s="26"/>
      <c r="CA43" s="28"/>
      <c r="CB43" s="29">
        <f>SUM(BU43:CA43)</f>
        <v>0</v>
      </c>
      <c r="CC43" s="30">
        <f>IF(P43-BL43-AN43-CD43&lt;&gt;X43,"Err!","")</f>
      </c>
      <c r="CD43" s="41">
        <v>0</v>
      </c>
      <c r="CE43" s="32"/>
      <c r="CF43" s="43"/>
      <c r="CG43" s="43"/>
      <c r="CH43" s="43"/>
      <c r="CI43" s="43"/>
      <c r="CJ43" s="43"/>
      <c r="CK43" s="43"/>
      <c r="CL43" s="43"/>
      <c r="CM43" s="43"/>
      <c r="CN43" s="43"/>
      <c r="CO43" s="43">
        <f>IF(OR(C43="",P43=0),0,IF(P43&lt;$CE$22,1,2))</f>
        <v>0</v>
      </c>
    </row>
    <row r="44" spans="1:93" ht="12" customHeight="1">
      <c r="A44" s="16">
        <f t="shared" si="3"/>
        <v>42</v>
      </c>
      <c r="B44" s="63" t="s">
        <v>24</v>
      </c>
      <c r="C44" s="57">
        <v>210</v>
      </c>
      <c r="D44" s="56" t="s">
        <v>492</v>
      </c>
      <c r="E44" s="58" t="s">
        <v>483</v>
      </c>
      <c r="F44" s="50">
        <v>2</v>
      </c>
      <c r="G44" s="17">
        <f>IF(X44&lt;&gt;0,AF44/X44,IF(P44&lt;&gt;0,0,""))</f>
        <v>0.3076923076923077</v>
      </c>
      <c r="H44" s="18">
        <f>IF(X44+AN44+BL44&lt;&gt;0,(AF44+AN44)/(X44+AN44+BL44),"")</f>
        <v>0.4</v>
      </c>
      <c r="I44" s="19">
        <v>3</v>
      </c>
      <c r="J44" s="20">
        <v>3</v>
      </c>
      <c r="K44" s="21">
        <v>3</v>
      </c>
      <c r="L44" s="20">
        <v>3</v>
      </c>
      <c r="M44" s="22">
        <v>3</v>
      </c>
      <c r="N44" s="20"/>
      <c r="O44" s="21"/>
      <c r="P44" s="23">
        <f>SUM(I44:O44)</f>
        <v>15</v>
      </c>
      <c r="Q44" s="19">
        <v>2</v>
      </c>
      <c r="R44" s="20">
        <v>3</v>
      </c>
      <c r="S44" s="21">
        <v>3</v>
      </c>
      <c r="T44" s="20">
        <v>3</v>
      </c>
      <c r="U44" s="22">
        <v>2</v>
      </c>
      <c r="V44" s="20"/>
      <c r="W44" s="21"/>
      <c r="X44" s="23">
        <f>SUM(Q44:W44)</f>
        <v>13</v>
      </c>
      <c r="Y44" s="19">
        <v>1</v>
      </c>
      <c r="Z44" s="20">
        <v>1</v>
      </c>
      <c r="AA44" s="21">
        <v>1</v>
      </c>
      <c r="AB44" s="20">
        <v>0</v>
      </c>
      <c r="AC44" s="21">
        <v>1</v>
      </c>
      <c r="AD44" s="20"/>
      <c r="AE44" s="24"/>
      <c r="AF44" s="23">
        <f>SUM(Y44:AE44)</f>
        <v>4</v>
      </c>
      <c r="AG44" s="19">
        <v>1</v>
      </c>
      <c r="AH44" s="20">
        <v>0</v>
      </c>
      <c r="AI44" s="21">
        <v>0</v>
      </c>
      <c r="AJ44" s="20">
        <v>0</v>
      </c>
      <c r="AK44" s="21">
        <v>1</v>
      </c>
      <c r="AL44" s="20"/>
      <c r="AM44" s="24"/>
      <c r="AN44" s="23">
        <f>SUM(AG44:AM44)</f>
        <v>2</v>
      </c>
      <c r="AO44" s="19">
        <v>0</v>
      </c>
      <c r="AP44" s="20">
        <v>0</v>
      </c>
      <c r="AQ44" s="21">
        <v>1</v>
      </c>
      <c r="AR44" s="20">
        <v>0</v>
      </c>
      <c r="AS44" s="21">
        <v>1</v>
      </c>
      <c r="AT44" s="20"/>
      <c r="AU44" s="24"/>
      <c r="AV44" s="23">
        <f>SUM(AO44:AU44)</f>
        <v>2</v>
      </c>
      <c r="AW44" s="19">
        <v>0</v>
      </c>
      <c r="AX44" s="20">
        <v>0</v>
      </c>
      <c r="AY44" s="21">
        <v>0</v>
      </c>
      <c r="AZ44" s="20">
        <v>0</v>
      </c>
      <c r="BA44" s="21">
        <v>0</v>
      </c>
      <c r="BB44" s="20"/>
      <c r="BC44" s="24"/>
      <c r="BD44" s="23">
        <f>SUM(AW44:BC44)</f>
        <v>0</v>
      </c>
      <c r="BE44" s="19">
        <v>0</v>
      </c>
      <c r="BF44" s="20">
        <v>0</v>
      </c>
      <c r="BG44" s="21">
        <v>0</v>
      </c>
      <c r="BH44" s="20">
        <v>0</v>
      </c>
      <c r="BI44" s="21">
        <v>0</v>
      </c>
      <c r="BJ44" s="20"/>
      <c r="BK44" s="24"/>
      <c r="BL44" s="23">
        <f>SUM(BE44:BK44)</f>
        <v>0</v>
      </c>
      <c r="BM44" s="19"/>
      <c r="BN44" s="20"/>
      <c r="BO44" s="21"/>
      <c r="BP44" s="20"/>
      <c r="BQ44" s="21"/>
      <c r="BR44" s="20"/>
      <c r="BS44" s="24"/>
      <c r="BT44" s="23">
        <f>SUM(BM44:BS44)</f>
        <v>0</v>
      </c>
      <c r="BU44" s="25"/>
      <c r="BV44" s="26"/>
      <c r="BW44" s="27"/>
      <c r="BX44" s="26"/>
      <c r="BY44" s="27"/>
      <c r="BZ44" s="26"/>
      <c r="CA44" s="28"/>
      <c r="CB44" s="29">
        <f>SUM(BU44:CA44)</f>
        <v>0</v>
      </c>
      <c r="CC44" s="30">
        <f>IF(P44-BL44-AN44-CD44&lt;&gt;X44,"Err!","")</f>
      </c>
      <c r="CD44" s="41">
        <v>0</v>
      </c>
      <c r="CE44" s="32"/>
      <c r="CF44" s="43"/>
      <c r="CG44" s="43"/>
      <c r="CH44" s="43"/>
      <c r="CI44" s="43"/>
      <c r="CJ44" s="43"/>
      <c r="CK44" s="43"/>
      <c r="CL44" s="43"/>
      <c r="CM44" s="43"/>
      <c r="CN44" s="43"/>
      <c r="CO44" s="43">
        <f t="shared" si="25"/>
        <v>2</v>
      </c>
    </row>
    <row r="45" spans="1:93" ht="12" customHeight="1">
      <c r="A45" s="16">
        <f t="shared" si="3"/>
        <v>43</v>
      </c>
      <c r="B45" s="63" t="s">
        <v>24</v>
      </c>
      <c r="C45" s="34"/>
      <c r="D45" s="66" t="s">
        <v>23</v>
      </c>
      <c r="E45" s="58"/>
      <c r="F45" s="51">
        <v>0</v>
      </c>
      <c r="G45" s="17">
        <f>IF(X45&lt;&gt;0,AF45/X45,IF(P45&lt;&gt;0,0,""))</f>
        <v>0.5</v>
      </c>
      <c r="H45" s="18">
        <f>IF(X45+AN45+BL45&lt;&gt;0,(AF45+AN45)/(X45+AN45+BL45),"")</f>
        <v>0.5333333333333333</v>
      </c>
      <c r="I45" s="19"/>
      <c r="J45" s="20"/>
      <c r="K45" s="21"/>
      <c r="L45" s="20"/>
      <c r="M45" s="22">
        <v>12</v>
      </c>
      <c r="N45" s="20">
        <v>3</v>
      </c>
      <c r="O45" s="21"/>
      <c r="P45" s="23">
        <f>SUM(I45:O45)</f>
        <v>15</v>
      </c>
      <c r="Q45" s="19"/>
      <c r="R45" s="20"/>
      <c r="S45" s="21"/>
      <c r="T45" s="20"/>
      <c r="U45" s="22">
        <v>11</v>
      </c>
      <c r="V45" s="20">
        <v>3</v>
      </c>
      <c r="W45" s="21"/>
      <c r="X45" s="23">
        <f>SUM(Q45:W45)</f>
        <v>14</v>
      </c>
      <c r="Y45" s="19"/>
      <c r="Z45" s="20"/>
      <c r="AA45" s="21"/>
      <c r="AB45" s="20"/>
      <c r="AC45" s="21">
        <v>5</v>
      </c>
      <c r="AD45" s="20">
        <v>2</v>
      </c>
      <c r="AE45" s="24"/>
      <c r="AF45" s="23">
        <f>SUM(Y45:AE45)</f>
        <v>7</v>
      </c>
      <c r="AG45" s="19"/>
      <c r="AH45" s="20"/>
      <c r="AI45" s="21"/>
      <c r="AJ45" s="20"/>
      <c r="AK45" s="21">
        <v>1</v>
      </c>
      <c r="AL45" s="20">
        <v>0</v>
      </c>
      <c r="AM45" s="24"/>
      <c r="AN45" s="23">
        <f>SUM(AG45:AM45)</f>
        <v>1</v>
      </c>
      <c r="AO45" s="19"/>
      <c r="AP45" s="20"/>
      <c r="AQ45" s="21"/>
      <c r="AR45" s="20"/>
      <c r="AS45" s="21">
        <v>2</v>
      </c>
      <c r="AT45" s="20">
        <v>0</v>
      </c>
      <c r="AU45" s="24"/>
      <c r="AV45" s="23">
        <f>SUM(AO45:AU45)</f>
        <v>2</v>
      </c>
      <c r="AW45" s="19"/>
      <c r="AX45" s="20"/>
      <c r="AY45" s="21"/>
      <c r="AZ45" s="20"/>
      <c r="BA45" s="21">
        <v>0</v>
      </c>
      <c r="BB45" s="20">
        <v>1</v>
      </c>
      <c r="BC45" s="24"/>
      <c r="BD45" s="23">
        <f>SUM(AW45:BC45)</f>
        <v>1</v>
      </c>
      <c r="BE45" s="19"/>
      <c r="BF45" s="20"/>
      <c r="BG45" s="21"/>
      <c r="BH45" s="20"/>
      <c r="BI45" s="21">
        <v>0</v>
      </c>
      <c r="BJ45" s="20">
        <v>0</v>
      </c>
      <c r="BK45" s="24"/>
      <c r="BL45" s="23">
        <f>SUM(BE45:BK45)</f>
        <v>0</v>
      </c>
      <c r="BM45" s="19"/>
      <c r="BN45" s="20"/>
      <c r="BO45" s="21"/>
      <c r="BP45" s="20"/>
      <c r="BQ45" s="21"/>
      <c r="BR45" s="20"/>
      <c r="BS45" s="24"/>
      <c r="BT45" s="23">
        <f>SUM(BM45:BS45)</f>
        <v>0</v>
      </c>
      <c r="BU45" s="25"/>
      <c r="BV45" s="26"/>
      <c r="BW45" s="27"/>
      <c r="BX45" s="26"/>
      <c r="BY45" s="27"/>
      <c r="BZ45" s="26"/>
      <c r="CA45" s="28"/>
      <c r="CB45" s="29">
        <f>SUM(BU45:CA45)</f>
        <v>0</v>
      </c>
      <c r="CC45" s="30">
        <f>IF(P45-BL45-AN45-CD45&lt;&gt;X45,"Err!","")</f>
      </c>
      <c r="CD45" s="41">
        <v>0</v>
      </c>
      <c r="CE45" s="32"/>
      <c r="CF45" s="43"/>
      <c r="CG45" s="43"/>
      <c r="CH45" s="43"/>
      <c r="CI45" s="43"/>
      <c r="CJ45" s="43"/>
      <c r="CK45" s="43"/>
      <c r="CL45" s="43"/>
      <c r="CM45" s="43"/>
      <c r="CN45" s="43"/>
      <c r="CO45" s="43">
        <f t="shared" si="16"/>
        <v>0</v>
      </c>
    </row>
    <row r="46" spans="1:94" ht="12" customHeight="1">
      <c r="A46" s="16">
        <f t="shared" si="3"/>
        <v>44</v>
      </c>
      <c r="B46" s="47" t="s">
        <v>46</v>
      </c>
      <c r="C46" s="55">
        <v>1</v>
      </c>
      <c r="D46" s="56" t="s">
        <v>74</v>
      </c>
      <c r="E46" s="58" t="s">
        <v>85</v>
      </c>
      <c r="F46" s="50">
        <v>0</v>
      </c>
      <c r="G46" s="17">
        <f>IF(X46&lt;&gt;0,AF46/X46,IF(P46&lt;&gt;0,0,""))</f>
      </c>
      <c r="H46" s="18">
        <f>IF(X46+AN46+BL46&lt;&gt;0,(AF46+AN46)/(X46+AN46+BL46),"")</f>
      </c>
      <c r="I46" s="19"/>
      <c r="J46" s="20"/>
      <c r="K46" s="21"/>
      <c r="L46" s="20"/>
      <c r="M46" s="22"/>
      <c r="N46" s="20"/>
      <c r="O46" s="21"/>
      <c r="P46" s="23">
        <f>SUM(I46:O46)</f>
        <v>0</v>
      </c>
      <c r="Q46" s="19"/>
      <c r="R46" s="20"/>
      <c r="S46" s="21"/>
      <c r="T46" s="20"/>
      <c r="U46" s="22"/>
      <c r="V46" s="20"/>
      <c r="W46" s="21"/>
      <c r="X46" s="23">
        <f>SUM(Q46:W46)</f>
        <v>0</v>
      </c>
      <c r="Y46" s="19"/>
      <c r="Z46" s="20"/>
      <c r="AA46" s="21"/>
      <c r="AB46" s="20"/>
      <c r="AC46" s="21"/>
      <c r="AD46" s="20"/>
      <c r="AE46" s="24"/>
      <c r="AF46" s="23">
        <f>SUM(Y46:AE46)</f>
        <v>0</v>
      </c>
      <c r="AG46" s="19"/>
      <c r="AH46" s="20"/>
      <c r="AI46" s="21"/>
      <c r="AJ46" s="20"/>
      <c r="AK46" s="21"/>
      <c r="AL46" s="20"/>
      <c r="AM46" s="24"/>
      <c r="AN46" s="23">
        <f>SUM(AG46:AM46)</f>
        <v>0</v>
      </c>
      <c r="AO46" s="19"/>
      <c r="AP46" s="20"/>
      <c r="AQ46" s="21"/>
      <c r="AR46" s="20"/>
      <c r="AS46" s="21"/>
      <c r="AT46" s="20"/>
      <c r="AU46" s="24"/>
      <c r="AV46" s="23">
        <f>SUM(AO46:AU46)</f>
        <v>0</v>
      </c>
      <c r="AW46" s="19"/>
      <c r="AX46" s="20"/>
      <c r="AY46" s="21"/>
      <c r="AZ46" s="20"/>
      <c r="BA46" s="21"/>
      <c r="BB46" s="20"/>
      <c r="BC46" s="24"/>
      <c r="BD46" s="23">
        <f>SUM(AW46:BC46)</f>
        <v>0</v>
      </c>
      <c r="BE46" s="19"/>
      <c r="BF46" s="20"/>
      <c r="BG46" s="21"/>
      <c r="BH46" s="20"/>
      <c r="BI46" s="21"/>
      <c r="BJ46" s="20"/>
      <c r="BK46" s="24"/>
      <c r="BL46" s="23">
        <f>SUM(BE46:BK46)</f>
        <v>0</v>
      </c>
      <c r="BM46" s="19"/>
      <c r="BN46" s="20"/>
      <c r="BO46" s="21"/>
      <c r="BP46" s="20"/>
      <c r="BQ46" s="21"/>
      <c r="BR46" s="20"/>
      <c r="BS46" s="24"/>
      <c r="BT46" s="23">
        <f>SUM(BM46:BS46)</f>
        <v>0</v>
      </c>
      <c r="BU46" s="25"/>
      <c r="BV46" s="26"/>
      <c r="BW46" s="27"/>
      <c r="BX46" s="26"/>
      <c r="BY46" s="27"/>
      <c r="BZ46" s="26"/>
      <c r="CA46" s="28"/>
      <c r="CB46" s="29">
        <f>SUM(BU46:CA46)</f>
        <v>0</v>
      </c>
      <c r="CC46" s="30">
        <f>IF(P46-BL46-AN46-CD46&lt;&gt;X46,"Err!","")</f>
      </c>
      <c r="CD46" s="41">
        <v>0</v>
      </c>
      <c r="CE46" s="48">
        <f>IF((7-COUNTIF(CG47:CM47,0))*2&gt;$CP$1,(7-COUNTIF(CG47:CM47,0))*2,$CP$1)</f>
        <v>12</v>
      </c>
      <c r="CF46" s="43" t="s">
        <v>15</v>
      </c>
      <c r="CG46" s="44">
        <f>IF(CG48&lt;&gt;0,ROUND(CG49/CG48,3),0)</f>
        <v>0.379</v>
      </c>
      <c r="CH46" s="44">
        <f aca="true" t="shared" si="26" ref="CH46:CN46">IF(CH48&lt;&gt;0,ROUND(CH49/CH48,3),0)</f>
        <v>0.276</v>
      </c>
      <c r="CI46" s="44">
        <f t="shared" si="26"/>
        <v>0.345</v>
      </c>
      <c r="CJ46" s="44">
        <f t="shared" si="26"/>
        <v>0.19</v>
      </c>
      <c r="CK46" s="44">
        <f t="shared" si="26"/>
        <v>0.28</v>
      </c>
      <c r="CL46" s="44">
        <f t="shared" si="26"/>
        <v>0</v>
      </c>
      <c r="CM46" s="44">
        <f t="shared" si="26"/>
        <v>0</v>
      </c>
      <c r="CN46" s="44">
        <f t="shared" si="26"/>
        <v>0.301</v>
      </c>
      <c r="CO46" s="43">
        <f>IF(OR(C46="",P46=0),0,IF(P46&lt;$CE$46,1,2))</f>
        <v>0</v>
      </c>
      <c r="CP46" s="42">
        <f>7-COUNTIF(CG47:CM47,0)</f>
        <v>5</v>
      </c>
    </row>
    <row r="47" spans="1:93" ht="12" customHeight="1">
      <c r="A47" s="16">
        <f t="shared" si="3"/>
        <v>45</v>
      </c>
      <c r="B47" s="103" t="s">
        <v>46</v>
      </c>
      <c r="C47" s="57">
        <v>2</v>
      </c>
      <c r="D47" s="56" t="s">
        <v>432</v>
      </c>
      <c r="E47" s="58" t="s">
        <v>436</v>
      </c>
      <c r="F47" s="50">
        <v>1</v>
      </c>
      <c r="G47" s="17">
        <f>IF(X47&lt;&gt;0,AF47/X47,IF(P47&lt;&gt;0,0,""))</f>
        <v>0</v>
      </c>
      <c r="H47" s="18">
        <f>IF(X47+AN47+BL47&lt;&gt;0,(AF47+AN47)/(X47+AN47+BL47),"")</f>
        <v>0.3333333333333333</v>
      </c>
      <c r="I47" s="19">
        <v>3</v>
      </c>
      <c r="J47" s="20"/>
      <c r="K47" s="21"/>
      <c r="L47" s="20"/>
      <c r="M47" s="22"/>
      <c r="N47" s="20"/>
      <c r="O47" s="21"/>
      <c r="P47" s="23">
        <f>SUM(I47:O47)</f>
        <v>3</v>
      </c>
      <c r="Q47" s="19">
        <v>2</v>
      </c>
      <c r="R47" s="20"/>
      <c r="S47" s="21"/>
      <c r="T47" s="20"/>
      <c r="U47" s="22"/>
      <c r="V47" s="20"/>
      <c r="W47" s="21"/>
      <c r="X47" s="23">
        <f>SUM(Q47:W47)</f>
        <v>2</v>
      </c>
      <c r="Y47" s="19">
        <v>0</v>
      </c>
      <c r="Z47" s="20"/>
      <c r="AA47" s="21"/>
      <c r="AB47" s="20"/>
      <c r="AC47" s="21"/>
      <c r="AD47" s="20"/>
      <c r="AE47" s="24"/>
      <c r="AF47" s="23">
        <f>SUM(Y47:AE47)</f>
        <v>0</v>
      </c>
      <c r="AG47" s="19">
        <v>1</v>
      </c>
      <c r="AH47" s="20"/>
      <c r="AI47" s="21"/>
      <c r="AJ47" s="20"/>
      <c r="AK47" s="21"/>
      <c r="AL47" s="20"/>
      <c r="AM47" s="24"/>
      <c r="AN47" s="23">
        <f>SUM(AG47:AM47)</f>
        <v>1</v>
      </c>
      <c r="AO47" s="19">
        <v>0</v>
      </c>
      <c r="AP47" s="20"/>
      <c r="AQ47" s="21"/>
      <c r="AR47" s="20"/>
      <c r="AS47" s="21"/>
      <c r="AT47" s="20"/>
      <c r="AU47" s="24"/>
      <c r="AV47" s="23">
        <f>SUM(AO47:AU47)</f>
        <v>0</v>
      </c>
      <c r="AW47" s="19">
        <v>1</v>
      </c>
      <c r="AX47" s="20"/>
      <c r="AY47" s="21"/>
      <c r="AZ47" s="20"/>
      <c r="BA47" s="21"/>
      <c r="BB47" s="20"/>
      <c r="BC47" s="24"/>
      <c r="BD47" s="23">
        <f>SUM(AW47:BC47)</f>
        <v>1</v>
      </c>
      <c r="BE47" s="19">
        <v>0</v>
      </c>
      <c r="BF47" s="20"/>
      <c r="BG47" s="21"/>
      <c r="BH47" s="20"/>
      <c r="BI47" s="21"/>
      <c r="BJ47" s="20"/>
      <c r="BK47" s="24"/>
      <c r="BL47" s="23">
        <f>SUM(BE47:BK47)</f>
        <v>0</v>
      </c>
      <c r="BM47" s="19"/>
      <c r="BN47" s="20"/>
      <c r="BO47" s="21"/>
      <c r="BP47" s="20"/>
      <c r="BQ47" s="21"/>
      <c r="BR47" s="20"/>
      <c r="BS47" s="24"/>
      <c r="BT47" s="23">
        <f>SUM(BM47:BS47)</f>
        <v>0</v>
      </c>
      <c r="BU47" s="25"/>
      <c r="BV47" s="26"/>
      <c r="BW47" s="27"/>
      <c r="BX47" s="26"/>
      <c r="BY47" s="27"/>
      <c r="BZ47" s="26"/>
      <c r="CA47" s="28"/>
      <c r="CB47" s="29">
        <f>SUM(BU47:CA47)</f>
        <v>0</v>
      </c>
      <c r="CC47" s="30">
        <f>IF(P47-BL47-AN47-CD47&lt;&gt;X47,"Err!","")</f>
      </c>
      <c r="CD47" s="41">
        <v>0</v>
      </c>
      <c r="CF47" s="43" t="s">
        <v>30</v>
      </c>
      <c r="CG47" s="43">
        <f aca="true" t="shared" si="27" ref="CG47:CN47">SUM(I46:I71)</f>
        <v>36</v>
      </c>
      <c r="CH47" s="43">
        <f t="shared" si="27"/>
        <v>30</v>
      </c>
      <c r="CI47" s="43">
        <f t="shared" si="27"/>
        <v>33</v>
      </c>
      <c r="CJ47" s="43">
        <f t="shared" si="27"/>
        <v>27</v>
      </c>
      <c r="CK47" s="43">
        <f t="shared" si="27"/>
        <v>33</v>
      </c>
      <c r="CL47" s="43">
        <f t="shared" si="27"/>
        <v>0</v>
      </c>
      <c r="CM47" s="43">
        <f t="shared" si="27"/>
        <v>0</v>
      </c>
      <c r="CN47" s="43">
        <f t="shared" si="27"/>
        <v>159</v>
      </c>
      <c r="CO47" s="43">
        <f aca="true" t="shared" si="28" ref="CO47:CO71">IF(OR(C47="",P47=0),0,IF(P47&lt;$CE$46,1,2))</f>
        <v>1</v>
      </c>
    </row>
    <row r="48" spans="1:93" ht="12" customHeight="1">
      <c r="A48" s="16">
        <f t="shared" si="3"/>
        <v>46</v>
      </c>
      <c r="B48" s="47" t="s">
        <v>46</v>
      </c>
      <c r="C48" s="55">
        <v>3</v>
      </c>
      <c r="D48" s="56" t="s">
        <v>75</v>
      </c>
      <c r="E48" s="58" t="s">
        <v>86</v>
      </c>
      <c r="F48" s="50">
        <v>2</v>
      </c>
      <c r="G48" s="17">
        <f>IF(X48&lt;&gt;0,AF48/X48,IF(P48&lt;&gt;0,0,""))</f>
        <v>0.2857142857142857</v>
      </c>
      <c r="H48" s="18">
        <f>IF(X48+AN48+BL48&lt;&gt;0,(AF48+AN48)/(X48+AN48+BL48),"")</f>
        <v>0.4117647058823529</v>
      </c>
      <c r="I48" s="19">
        <v>4</v>
      </c>
      <c r="J48" s="20">
        <v>3</v>
      </c>
      <c r="K48" s="21">
        <v>3</v>
      </c>
      <c r="L48" s="20">
        <v>3</v>
      </c>
      <c r="M48" s="22">
        <v>4</v>
      </c>
      <c r="N48" s="20"/>
      <c r="O48" s="21"/>
      <c r="P48" s="23">
        <f>SUM(I48:O48)</f>
        <v>17</v>
      </c>
      <c r="Q48" s="19">
        <v>3</v>
      </c>
      <c r="R48" s="20">
        <v>3</v>
      </c>
      <c r="S48" s="21">
        <v>3</v>
      </c>
      <c r="T48" s="20">
        <v>3</v>
      </c>
      <c r="U48" s="22">
        <v>2</v>
      </c>
      <c r="V48" s="20"/>
      <c r="W48" s="21"/>
      <c r="X48" s="23">
        <f>SUM(Q48:W48)</f>
        <v>14</v>
      </c>
      <c r="Y48" s="19">
        <v>2</v>
      </c>
      <c r="Z48" s="20">
        <v>1</v>
      </c>
      <c r="AA48" s="21">
        <v>0</v>
      </c>
      <c r="AB48" s="20">
        <v>1</v>
      </c>
      <c r="AC48" s="21">
        <v>0</v>
      </c>
      <c r="AD48" s="20"/>
      <c r="AE48" s="24"/>
      <c r="AF48" s="23">
        <f>SUM(Y48:AE48)</f>
        <v>4</v>
      </c>
      <c r="AG48" s="19">
        <v>1</v>
      </c>
      <c r="AH48" s="20">
        <v>0</v>
      </c>
      <c r="AI48" s="21">
        <v>0</v>
      </c>
      <c r="AJ48" s="20">
        <v>0</v>
      </c>
      <c r="AK48" s="21">
        <v>2</v>
      </c>
      <c r="AL48" s="20"/>
      <c r="AM48" s="24"/>
      <c r="AN48" s="23">
        <f>SUM(AG48:AM48)</f>
        <v>3</v>
      </c>
      <c r="AO48" s="19">
        <v>1</v>
      </c>
      <c r="AP48" s="20">
        <v>1</v>
      </c>
      <c r="AQ48" s="21">
        <v>0</v>
      </c>
      <c r="AR48" s="20">
        <v>0</v>
      </c>
      <c r="AS48" s="21">
        <v>1</v>
      </c>
      <c r="AT48" s="20"/>
      <c r="AU48" s="24"/>
      <c r="AV48" s="23">
        <f>SUM(AO48:AU48)</f>
        <v>3</v>
      </c>
      <c r="AW48" s="19">
        <v>0</v>
      </c>
      <c r="AX48" s="20">
        <v>0</v>
      </c>
      <c r="AY48" s="21">
        <v>0</v>
      </c>
      <c r="AZ48" s="20">
        <v>0</v>
      </c>
      <c r="BA48" s="21">
        <v>0</v>
      </c>
      <c r="BB48" s="20"/>
      <c r="BC48" s="24"/>
      <c r="BD48" s="23">
        <f>SUM(AW48:BC48)</f>
        <v>0</v>
      </c>
      <c r="BE48" s="19">
        <v>0</v>
      </c>
      <c r="BF48" s="20">
        <v>0</v>
      </c>
      <c r="BG48" s="21">
        <v>0</v>
      </c>
      <c r="BH48" s="20">
        <v>0</v>
      </c>
      <c r="BI48" s="21">
        <v>0</v>
      </c>
      <c r="BJ48" s="20"/>
      <c r="BK48" s="24"/>
      <c r="BL48" s="23">
        <f>SUM(BE48:BK48)</f>
        <v>0</v>
      </c>
      <c r="BM48" s="19"/>
      <c r="BN48" s="20"/>
      <c r="BO48" s="21"/>
      <c r="BP48" s="20"/>
      <c r="BQ48" s="21"/>
      <c r="BR48" s="20"/>
      <c r="BS48" s="24"/>
      <c r="BT48" s="23">
        <f>SUM(BM48:BS48)</f>
        <v>0</v>
      </c>
      <c r="BU48" s="25"/>
      <c r="BV48" s="26"/>
      <c r="BW48" s="27"/>
      <c r="BX48" s="26"/>
      <c r="BY48" s="27"/>
      <c r="BZ48" s="26"/>
      <c r="CA48" s="28"/>
      <c r="CB48" s="29">
        <f>SUM(BU48:CA48)</f>
        <v>0</v>
      </c>
      <c r="CC48" s="30">
        <f>IF(P48-BL48-AN48-CD48&lt;&gt;X48,"Err!","")</f>
      </c>
      <c r="CD48" s="41">
        <v>0</v>
      </c>
      <c r="CF48" s="43" t="s">
        <v>28</v>
      </c>
      <c r="CG48" s="43">
        <f aca="true" t="shared" si="29" ref="CG48:CN48">SUM(Q46:Q71)</f>
        <v>29</v>
      </c>
      <c r="CH48" s="43">
        <f t="shared" si="29"/>
        <v>29</v>
      </c>
      <c r="CI48" s="43">
        <f t="shared" si="29"/>
        <v>29</v>
      </c>
      <c r="CJ48" s="43">
        <f t="shared" si="29"/>
        <v>21</v>
      </c>
      <c r="CK48" s="43">
        <f t="shared" si="29"/>
        <v>25</v>
      </c>
      <c r="CL48" s="43">
        <f t="shared" si="29"/>
        <v>0</v>
      </c>
      <c r="CM48" s="43">
        <f t="shared" si="29"/>
        <v>0</v>
      </c>
      <c r="CN48" s="43">
        <f t="shared" si="29"/>
        <v>133</v>
      </c>
      <c r="CO48" s="43">
        <f t="shared" si="28"/>
        <v>2</v>
      </c>
    </row>
    <row r="49" spans="1:93" ht="12" customHeight="1">
      <c r="A49" s="16">
        <f t="shared" si="3"/>
        <v>47</v>
      </c>
      <c r="B49" s="47" t="s">
        <v>46</v>
      </c>
      <c r="C49" s="55">
        <v>4</v>
      </c>
      <c r="D49" s="56" t="s">
        <v>76</v>
      </c>
      <c r="E49" s="58" t="s">
        <v>87</v>
      </c>
      <c r="F49" s="50">
        <v>1</v>
      </c>
      <c r="G49" s="17">
        <f>IF(X49&lt;&gt;0,AF49/X49,IF(P49&lt;&gt;0,0,""))</f>
        <v>0.5</v>
      </c>
      <c r="H49" s="18">
        <f>IF(X49+AN49+BL49&lt;&gt;0,(AF49+AN49)/(X49+AN49+BL49),"")</f>
        <v>0.5</v>
      </c>
      <c r="I49" s="19">
        <v>4</v>
      </c>
      <c r="J49" s="20"/>
      <c r="K49" s="21"/>
      <c r="L49" s="20"/>
      <c r="M49" s="22"/>
      <c r="N49" s="20"/>
      <c r="O49" s="21"/>
      <c r="P49" s="23">
        <f>SUM(I49:O49)</f>
        <v>4</v>
      </c>
      <c r="Q49" s="19">
        <v>4</v>
      </c>
      <c r="R49" s="20"/>
      <c r="S49" s="21"/>
      <c r="T49" s="20"/>
      <c r="U49" s="22"/>
      <c r="V49" s="20"/>
      <c r="W49" s="21"/>
      <c r="X49" s="23">
        <f>SUM(Q49:W49)</f>
        <v>4</v>
      </c>
      <c r="Y49" s="19">
        <v>2</v>
      </c>
      <c r="Z49" s="20"/>
      <c r="AA49" s="21"/>
      <c r="AB49" s="20"/>
      <c r="AC49" s="21"/>
      <c r="AD49" s="20"/>
      <c r="AE49" s="24"/>
      <c r="AF49" s="23">
        <f>SUM(Y49:AE49)</f>
        <v>2</v>
      </c>
      <c r="AG49" s="19">
        <v>0</v>
      </c>
      <c r="AH49" s="20"/>
      <c r="AI49" s="21"/>
      <c r="AJ49" s="20"/>
      <c r="AK49" s="21"/>
      <c r="AL49" s="20"/>
      <c r="AM49" s="24"/>
      <c r="AN49" s="23">
        <f>SUM(AG49:AM49)</f>
        <v>0</v>
      </c>
      <c r="AO49" s="19">
        <v>0</v>
      </c>
      <c r="AP49" s="20"/>
      <c r="AQ49" s="21"/>
      <c r="AR49" s="20"/>
      <c r="AS49" s="21"/>
      <c r="AT49" s="20"/>
      <c r="AU49" s="24"/>
      <c r="AV49" s="23">
        <f>SUM(AO49:AU49)</f>
        <v>0</v>
      </c>
      <c r="AW49" s="19">
        <v>0</v>
      </c>
      <c r="AX49" s="20"/>
      <c r="AY49" s="21"/>
      <c r="AZ49" s="20"/>
      <c r="BA49" s="21"/>
      <c r="BB49" s="20"/>
      <c r="BC49" s="24"/>
      <c r="BD49" s="23">
        <f>SUM(AW49:BC49)</f>
        <v>0</v>
      </c>
      <c r="BE49" s="19">
        <v>0</v>
      </c>
      <c r="BF49" s="20"/>
      <c r="BG49" s="21"/>
      <c r="BH49" s="20"/>
      <c r="BI49" s="21"/>
      <c r="BJ49" s="20"/>
      <c r="BK49" s="24"/>
      <c r="BL49" s="23">
        <f>SUM(BE49:BK49)</f>
        <v>0</v>
      </c>
      <c r="BM49" s="19"/>
      <c r="BN49" s="20"/>
      <c r="BO49" s="21"/>
      <c r="BP49" s="20"/>
      <c r="BQ49" s="21"/>
      <c r="BR49" s="20"/>
      <c r="BS49" s="24"/>
      <c r="BT49" s="23">
        <f>SUM(BM49:BS49)</f>
        <v>0</v>
      </c>
      <c r="BU49" s="25"/>
      <c r="BV49" s="26"/>
      <c r="BW49" s="27"/>
      <c r="BX49" s="26"/>
      <c r="BY49" s="27"/>
      <c r="BZ49" s="26"/>
      <c r="CA49" s="28"/>
      <c r="CB49" s="29">
        <f>SUM(BU49:CA49)</f>
        <v>0</v>
      </c>
      <c r="CC49" s="30">
        <f>IF(P49-BL49-AN49-CD49&lt;&gt;X49,"Err!","")</f>
      </c>
      <c r="CD49" s="41">
        <v>0</v>
      </c>
      <c r="CF49" s="43" t="s">
        <v>29</v>
      </c>
      <c r="CG49" s="43">
        <f aca="true" t="shared" si="30" ref="CG49:CN49">SUM(Y46:Y71)</f>
        <v>11</v>
      </c>
      <c r="CH49" s="43">
        <f t="shared" si="30"/>
        <v>8</v>
      </c>
      <c r="CI49" s="43">
        <f t="shared" si="30"/>
        <v>10</v>
      </c>
      <c r="CJ49" s="43">
        <f t="shared" si="30"/>
        <v>4</v>
      </c>
      <c r="CK49" s="43">
        <f t="shared" si="30"/>
        <v>7</v>
      </c>
      <c r="CL49" s="43">
        <f t="shared" si="30"/>
        <v>0</v>
      </c>
      <c r="CM49" s="43">
        <f t="shared" si="30"/>
        <v>0</v>
      </c>
      <c r="CN49" s="43">
        <f t="shared" si="30"/>
        <v>40</v>
      </c>
      <c r="CO49" s="43">
        <f t="shared" si="28"/>
        <v>1</v>
      </c>
    </row>
    <row r="50" spans="1:93" ht="12" customHeight="1">
      <c r="A50" s="16">
        <f t="shared" si="3"/>
        <v>48</v>
      </c>
      <c r="B50" s="47" t="s">
        <v>46</v>
      </c>
      <c r="C50" s="55">
        <v>5</v>
      </c>
      <c r="D50" s="56" t="s">
        <v>77</v>
      </c>
      <c r="E50" s="58" t="s">
        <v>88</v>
      </c>
      <c r="F50" s="50">
        <v>2</v>
      </c>
      <c r="G50" s="17">
        <f>IF(X50&lt;&gt;0,AF50/X50,IF(P50&lt;&gt;0,0,""))</f>
        <v>0.07692307692307693</v>
      </c>
      <c r="H50" s="18">
        <f>IF(X50+AN50+BL50&lt;&gt;0,(AF50+AN50)/(X50+AN50+BL50),"")</f>
        <v>0.07692307692307693</v>
      </c>
      <c r="I50" s="19">
        <v>1</v>
      </c>
      <c r="J50" s="20">
        <v>3</v>
      </c>
      <c r="K50" s="21">
        <v>3</v>
      </c>
      <c r="L50" s="20">
        <v>3</v>
      </c>
      <c r="M50" s="22">
        <v>3</v>
      </c>
      <c r="N50" s="20"/>
      <c r="O50" s="21"/>
      <c r="P50" s="23">
        <f>SUM(I50:O50)</f>
        <v>13</v>
      </c>
      <c r="Q50" s="19">
        <v>1</v>
      </c>
      <c r="R50" s="20">
        <v>3</v>
      </c>
      <c r="S50" s="21">
        <v>3</v>
      </c>
      <c r="T50" s="20">
        <v>3</v>
      </c>
      <c r="U50" s="22">
        <v>3</v>
      </c>
      <c r="V50" s="20"/>
      <c r="W50" s="21"/>
      <c r="X50" s="23">
        <f>SUM(Q50:W50)</f>
        <v>13</v>
      </c>
      <c r="Y50" s="19">
        <v>0</v>
      </c>
      <c r="Z50" s="20">
        <v>1</v>
      </c>
      <c r="AA50" s="21">
        <v>0</v>
      </c>
      <c r="AB50" s="20">
        <v>0</v>
      </c>
      <c r="AC50" s="21">
        <v>0</v>
      </c>
      <c r="AD50" s="20"/>
      <c r="AE50" s="24"/>
      <c r="AF50" s="23">
        <f>SUM(Y50:AE50)</f>
        <v>1</v>
      </c>
      <c r="AG50" s="19">
        <v>0</v>
      </c>
      <c r="AH50" s="20">
        <v>0</v>
      </c>
      <c r="AI50" s="21">
        <v>0</v>
      </c>
      <c r="AJ50" s="20">
        <v>0</v>
      </c>
      <c r="AK50" s="21">
        <v>0</v>
      </c>
      <c r="AL50" s="20"/>
      <c r="AM50" s="24"/>
      <c r="AN50" s="23">
        <f>SUM(AG50:AM50)</f>
        <v>0</v>
      </c>
      <c r="AO50" s="19">
        <v>0</v>
      </c>
      <c r="AP50" s="20">
        <v>1</v>
      </c>
      <c r="AQ50" s="21">
        <v>0</v>
      </c>
      <c r="AR50" s="20">
        <v>0</v>
      </c>
      <c r="AS50" s="21">
        <v>0</v>
      </c>
      <c r="AT50" s="20"/>
      <c r="AU50" s="24"/>
      <c r="AV50" s="23">
        <f>SUM(AO50:AU50)</f>
        <v>1</v>
      </c>
      <c r="AW50" s="19">
        <v>0</v>
      </c>
      <c r="AX50" s="20">
        <v>0</v>
      </c>
      <c r="AY50" s="21">
        <v>0</v>
      </c>
      <c r="AZ50" s="20">
        <v>0</v>
      </c>
      <c r="BA50" s="21">
        <v>0</v>
      </c>
      <c r="BB50" s="20"/>
      <c r="BC50" s="24"/>
      <c r="BD50" s="23">
        <f>SUM(AW50:BC50)</f>
        <v>0</v>
      </c>
      <c r="BE50" s="19">
        <v>0</v>
      </c>
      <c r="BF50" s="20">
        <v>0</v>
      </c>
      <c r="BG50" s="21">
        <v>0</v>
      </c>
      <c r="BH50" s="20">
        <v>0</v>
      </c>
      <c r="BI50" s="21">
        <v>0</v>
      </c>
      <c r="BJ50" s="20"/>
      <c r="BK50" s="24"/>
      <c r="BL50" s="23">
        <f>SUM(BE50:BK50)</f>
        <v>0</v>
      </c>
      <c r="BM50" s="19"/>
      <c r="BN50" s="20"/>
      <c r="BO50" s="21"/>
      <c r="BP50" s="20"/>
      <c r="BQ50" s="21"/>
      <c r="BR50" s="20"/>
      <c r="BS50" s="24"/>
      <c r="BT50" s="23">
        <f>SUM(BM50:BS50)</f>
        <v>0</v>
      </c>
      <c r="BU50" s="25"/>
      <c r="BV50" s="26"/>
      <c r="BW50" s="27"/>
      <c r="BX50" s="26"/>
      <c r="BY50" s="27"/>
      <c r="BZ50" s="26"/>
      <c r="CA50" s="28"/>
      <c r="CB50" s="29">
        <f>SUM(BU50:CA50)</f>
        <v>0</v>
      </c>
      <c r="CC50" s="30">
        <f>IF(P50-BL50-AN50-CD50&lt;&gt;X50,"Err!","")</f>
      </c>
      <c r="CD50" s="41">
        <v>0</v>
      </c>
      <c r="CF50" s="43" t="s">
        <v>34</v>
      </c>
      <c r="CG50" s="43">
        <f aca="true" t="shared" si="31" ref="CG50:CN50">SUM(AG46:AG71)</f>
        <v>7</v>
      </c>
      <c r="CH50" s="43">
        <f t="shared" si="31"/>
        <v>1</v>
      </c>
      <c r="CI50" s="43">
        <f t="shared" si="31"/>
        <v>4</v>
      </c>
      <c r="CJ50" s="43">
        <f t="shared" si="31"/>
        <v>6</v>
      </c>
      <c r="CK50" s="43">
        <f t="shared" si="31"/>
        <v>8</v>
      </c>
      <c r="CL50" s="43">
        <f t="shared" si="31"/>
        <v>0</v>
      </c>
      <c r="CM50" s="43">
        <f t="shared" si="31"/>
        <v>0</v>
      </c>
      <c r="CN50" s="43">
        <f t="shared" si="31"/>
        <v>26</v>
      </c>
      <c r="CO50" s="43">
        <f t="shared" si="28"/>
        <v>2</v>
      </c>
    </row>
    <row r="51" spans="1:93" ht="12" customHeight="1">
      <c r="A51" s="16">
        <f t="shared" si="3"/>
        <v>49</v>
      </c>
      <c r="B51" s="47" t="s">
        <v>46</v>
      </c>
      <c r="C51" s="55">
        <v>6</v>
      </c>
      <c r="D51" s="56" t="s">
        <v>78</v>
      </c>
      <c r="E51" s="58" t="s">
        <v>434</v>
      </c>
      <c r="F51" s="50">
        <v>1</v>
      </c>
      <c r="G51" s="17">
        <f>IF(X51&lt;&gt;0,AF51/X51,IF(P51&lt;&gt;0,0,""))</f>
        <v>0.25</v>
      </c>
      <c r="H51" s="18">
        <f>IF(X51+AN51+BL51&lt;&gt;0,(AF51+AN51)/(X51+AN51+BL51),"")</f>
        <v>0.45454545454545453</v>
      </c>
      <c r="I51" s="19">
        <v>4</v>
      </c>
      <c r="J51" s="20"/>
      <c r="K51" s="21"/>
      <c r="L51" s="20">
        <v>3</v>
      </c>
      <c r="M51" s="22">
        <v>4</v>
      </c>
      <c r="N51" s="20"/>
      <c r="O51" s="21"/>
      <c r="P51" s="23">
        <f>SUM(I51:O51)</f>
        <v>11</v>
      </c>
      <c r="Q51" s="19">
        <v>4</v>
      </c>
      <c r="R51" s="20"/>
      <c r="S51" s="21"/>
      <c r="T51" s="20">
        <v>2</v>
      </c>
      <c r="U51" s="22">
        <v>2</v>
      </c>
      <c r="V51" s="20"/>
      <c r="W51" s="21"/>
      <c r="X51" s="23">
        <f>SUM(Q51:W51)</f>
        <v>8</v>
      </c>
      <c r="Y51" s="19">
        <v>1</v>
      </c>
      <c r="Z51" s="20"/>
      <c r="AA51" s="21"/>
      <c r="AB51" s="20">
        <v>0</v>
      </c>
      <c r="AC51" s="21">
        <v>1</v>
      </c>
      <c r="AD51" s="20"/>
      <c r="AE51" s="24"/>
      <c r="AF51" s="23">
        <f>SUM(Y51:AE51)</f>
        <v>2</v>
      </c>
      <c r="AG51" s="19">
        <v>0</v>
      </c>
      <c r="AH51" s="20"/>
      <c r="AI51" s="21"/>
      <c r="AJ51" s="20">
        <v>1</v>
      </c>
      <c r="AK51" s="21">
        <v>2</v>
      </c>
      <c r="AL51" s="20"/>
      <c r="AM51" s="24"/>
      <c r="AN51" s="23">
        <f>SUM(AG51:AM51)</f>
        <v>3</v>
      </c>
      <c r="AO51" s="19">
        <v>0</v>
      </c>
      <c r="AP51" s="20"/>
      <c r="AQ51" s="21"/>
      <c r="AR51" s="20">
        <v>0</v>
      </c>
      <c r="AS51" s="21">
        <v>0</v>
      </c>
      <c r="AT51" s="20"/>
      <c r="AU51" s="24"/>
      <c r="AV51" s="23">
        <f>SUM(AO51:AU51)</f>
        <v>0</v>
      </c>
      <c r="AW51" s="19">
        <v>0</v>
      </c>
      <c r="AX51" s="20"/>
      <c r="AY51" s="21"/>
      <c r="AZ51" s="20">
        <v>1</v>
      </c>
      <c r="BA51" s="21">
        <v>0</v>
      </c>
      <c r="BB51" s="20"/>
      <c r="BC51" s="24"/>
      <c r="BD51" s="23">
        <f>SUM(AW51:BC51)</f>
        <v>1</v>
      </c>
      <c r="BE51" s="19">
        <v>0</v>
      </c>
      <c r="BF51" s="20"/>
      <c r="BG51" s="21"/>
      <c r="BH51" s="20">
        <v>0</v>
      </c>
      <c r="BI51" s="21">
        <v>0</v>
      </c>
      <c r="BJ51" s="20"/>
      <c r="BK51" s="24"/>
      <c r="BL51" s="23">
        <f>SUM(BE51:BK51)</f>
        <v>0</v>
      </c>
      <c r="BM51" s="19"/>
      <c r="BN51" s="20"/>
      <c r="BO51" s="21"/>
      <c r="BP51" s="20"/>
      <c r="BQ51" s="21">
        <v>4</v>
      </c>
      <c r="BR51" s="20"/>
      <c r="BS51" s="24"/>
      <c r="BT51" s="23">
        <f>SUM(BM51:BS51)</f>
        <v>4</v>
      </c>
      <c r="BU51" s="25"/>
      <c r="BV51" s="26"/>
      <c r="BW51" s="27"/>
      <c r="BX51" s="26"/>
      <c r="BY51" s="27">
        <v>5</v>
      </c>
      <c r="BZ51" s="26"/>
      <c r="CA51" s="28"/>
      <c r="CB51" s="29">
        <f>SUM(BU51:CA51)</f>
        <v>5</v>
      </c>
      <c r="CC51" s="30">
        <f>IF(P51-BL51-AN51-CD51&lt;&gt;X51,"Err!","")</f>
      </c>
      <c r="CD51" s="41">
        <v>0</v>
      </c>
      <c r="CF51" s="43" t="s">
        <v>31</v>
      </c>
      <c r="CG51" s="43">
        <f aca="true" t="shared" si="32" ref="CG51:CN51">SUM(AO46:AO71)</f>
        <v>5</v>
      </c>
      <c r="CH51" s="43">
        <f t="shared" si="32"/>
        <v>8</v>
      </c>
      <c r="CI51" s="43">
        <f t="shared" si="32"/>
        <v>4</v>
      </c>
      <c r="CJ51" s="43">
        <f t="shared" si="32"/>
        <v>3</v>
      </c>
      <c r="CK51" s="43">
        <f t="shared" si="32"/>
        <v>8</v>
      </c>
      <c r="CL51" s="43">
        <f t="shared" si="32"/>
        <v>0</v>
      </c>
      <c r="CM51" s="43">
        <f t="shared" si="32"/>
        <v>0</v>
      </c>
      <c r="CN51" s="43">
        <f t="shared" si="32"/>
        <v>28</v>
      </c>
      <c r="CO51" s="43">
        <f t="shared" si="28"/>
        <v>1</v>
      </c>
    </row>
    <row r="52" spans="1:93" ht="12" customHeight="1">
      <c r="A52" s="16">
        <f t="shared" si="3"/>
        <v>50</v>
      </c>
      <c r="B52" s="47" t="s">
        <v>46</v>
      </c>
      <c r="C52" s="55">
        <v>7</v>
      </c>
      <c r="D52" s="56" t="s">
        <v>79</v>
      </c>
      <c r="E52" s="58" t="s">
        <v>89</v>
      </c>
      <c r="F52" s="50">
        <v>2</v>
      </c>
      <c r="G52" s="17">
        <f>IF(X52&lt;&gt;0,AF52/X52,IF(P52&lt;&gt;0,0,""))</f>
        <v>0.42857142857142855</v>
      </c>
      <c r="H52" s="18">
        <f>IF(X52+AN52+BL52&lt;&gt;0,(AF52+AN52)/(X52+AN52+BL52),"")</f>
        <v>0.5555555555555556</v>
      </c>
      <c r="I52" s="19">
        <v>4</v>
      </c>
      <c r="J52" s="20">
        <v>3</v>
      </c>
      <c r="K52" s="21">
        <v>4</v>
      </c>
      <c r="L52" s="20">
        <v>3</v>
      </c>
      <c r="M52" s="22">
        <v>4</v>
      </c>
      <c r="N52" s="20"/>
      <c r="O52" s="21"/>
      <c r="P52" s="23">
        <f>SUM(I52:O52)</f>
        <v>18</v>
      </c>
      <c r="Q52" s="19">
        <v>2</v>
      </c>
      <c r="R52" s="20">
        <v>2</v>
      </c>
      <c r="S52" s="21">
        <v>3</v>
      </c>
      <c r="T52" s="20">
        <v>3</v>
      </c>
      <c r="U52" s="22">
        <v>4</v>
      </c>
      <c r="V52" s="20"/>
      <c r="W52" s="21"/>
      <c r="X52" s="23">
        <f>SUM(Q52:W52)</f>
        <v>14</v>
      </c>
      <c r="Y52" s="19">
        <v>1</v>
      </c>
      <c r="Z52" s="20">
        <v>1</v>
      </c>
      <c r="AA52" s="21">
        <v>1</v>
      </c>
      <c r="AB52" s="20">
        <v>1</v>
      </c>
      <c r="AC52" s="21">
        <v>2</v>
      </c>
      <c r="AD52" s="20"/>
      <c r="AE52" s="24"/>
      <c r="AF52" s="23">
        <f>SUM(Y52:AE52)</f>
        <v>6</v>
      </c>
      <c r="AG52" s="19">
        <v>2</v>
      </c>
      <c r="AH52" s="20">
        <v>1</v>
      </c>
      <c r="AI52" s="21">
        <v>1</v>
      </c>
      <c r="AJ52" s="20">
        <v>0</v>
      </c>
      <c r="AK52" s="21">
        <v>0</v>
      </c>
      <c r="AL52" s="20"/>
      <c r="AM52" s="24"/>
      <c r="AN52" s="23">
        <f>SUM(AG52:AM52)</f>
        <v>4</v>
      </c>
      <c r="AO52" s="19">
        <v>0</v>
      </c>
      <c r="AP52" s="20">
        <v>3</v>
      </c>
      <c r="AQ52" s="21">
        <v>0</v>
      </c>
      <c r="AR52" s="20">
        <v>1</v>
      </c>
      <c r="AS52" s="21">
        <v>2</v>
      </c>
      <c r="AT52" s="20"/>
      <c r="AU52" s="24"/>
      <c r="AV52" s="23">
        <f>SUM(AO52:AU52)</f>
        <v>6</v>
      </c>
      <c r="AW52" s="19">
        <v>0</v>
      </c>
      <c r="AX52" s="20">
        <v>1</v>
      </c>
      <c r="AY52" s="21">
        <v>2</v>
      </c>
      <c r="AZ52" s="20">
        <v>0</v>
      </c>
      <c r="BA52" s="21">
        <v>1</v>
      </c>
      <c r="BB52" s="20"/>
      <c r="BC52" s="24"/>
      <c r="BD52" s="23">
        <f>SUM(AW52:BC52)</f>
        <v>4</v>
      </c>
      <c r="BE52" s="19">
        <v>0</v>
      </c>
      <c r="BF52" s="20">
        <v>0</v>
      </c>
      <c r="BG52" s="21">
        <v>0</v>
      </c>
      <c r="BH52" s="20">
        <v>0</v>
      </c>
      <c r="BI52" s="21">
        <v>0</v>
      </c>
      <c r="BJ52" s="20"/>
      <c r="BK52" s="24"/>
      <c r="BL52" s="23">
        <f>SUM(BE52:BK52)</f>
        <v>0</v>
      </c>
      <c r="BM52" s="19"/>
      <c r="BN52" s="20"/>
      <c r="BO52" s="21"/>
      <c r="BP52" s="20"/>
      <c r="BQ52" s="21"/>
      <c r="BR52" s="20"/>
      <c r="BS52" s="24"/>
      <c r="BT52" s="23">
        <f>SUM(BM52:BS52)</f>
        <v>0</v>
      </c>
      <c r="BU52" s="25"/>
      <c r="BV52" s="26"/>
      <c r="BW52" s="27"/>
      <c r="BX52" s="26"/>
      <c r="BY52" s="27"/>
      <c r="BZ52" s="26"/>
      <c r="CA52" s="28"/>
      <c r="CB52" s="29">
        <f>SUM(BU52:CA52)</f>
        <v>0</v>
      </c>
      <c r="CC52" s="30">
        <f>IF(P52-BL52-AN52-CD52&lt;&gt;X52,"Err!","")</f>
      </c>
      <c r="CD52" s="41">
        <v>0</v>
      </c>
      <c r="CF52" s="43" t="s">
        <v>32</v>
      </c>
      <c r="CG52" s="43">
        <f aca="true" t="shared" si="33" ref="CG52:CN52">SUM(AW46:AW71)</f>
        <v>3</v>
      </c>
      <c r="CH52" s="43">
        <f t="shared" si="33"/>
        <v>3</v>
      </c>
      <c r="CI52" s="43">
        <f t="shared" si="33"/>
        <v>11</v>
      </c>
      <c r="CJ52" s="43">
        <f t="shared" si="33"/>
        <v>5</v>
      </c>
      <c r="CK52" s="43">
        <f t="shared" si="33"/>
        <v>5</v>
      </c>
      <c r="CL52" s="43">
        <f t="shared" si="33"/>
        <v>0</v>
      </c>
      <c r="CM52" s="43">
        <f t="shared" si="33"/>
        <v>0</v>
      </c>
      <c r="CN52" s="43">
        <f t="shared" si="33"/>
        <v>27</v>
      </c>
      <c r="CO52" s="43">
        <f t="shared" si="28"/>
        <v>2</v>
      </c>
    </row>
    <row r="53" spans="1:93" ht="12" customHeight="1">
      <c r="A53" s="16">
        <f t="shared" si="3"/>
        <v>51</v>
      </c>
      <c r="B53" s="47" t="s">
        <v>46</v>
      </c>
      <c r="C53" s="57">
        <v>8</v>
      </c>
      <c r="D53" s="56" t="s">
        <v>493</v>
      </c>
      <c r="E53" s="58" t="s">
        <v>488</v>
      </c>
      <c r="F53" s="50">
        <v>2</v>
      </c>
      <c r="G53" s="17">
        <f>IF(X53&lt;&gt;0,AF53/X53,IF(P53&lt;&gt;0,0,""))</f>
        <v>0.2</v>
      </c>
      <c r="H53" s="18">
        <f>IF(X53+AN53+BL53&lt;&gt;0,(AF53+AN53)/(X53+AN53+BL53),"")</f>
        <v>0.42857142857142855</v>
      </c>
      <c r="I53" s="19"/>
      <c r="J53" s="20">
        <v>3</v>
      </c>
      <c r="K53" s="21">
        <v>4</v>
      </c>
      <c r="L53" s="20">
        <v>3</v>
      </c>
      <c r="M53" s="22">
        <v>4</v>
      </c>
      <c r="N53" s="20"/>
      <c r="O53" s="21"/>
      <c r="P53" s="23">
        <f>SUM(I53:O53)</f>
        <v>14</v>
      </c>
      <c r="Q53" s="19"/>
      <c r="R53" s="20">
        <v>3</v>
      </c>
      <c r="S53" s="21">
        <v>4</v>
      </c>
      <c r="T53" s="20">
        <v>1</v>
      </c>
      <c r="U53" s="22">
        <v>2</v>
      </c>
      <c r="V53" s="20"/>
      <c r="W53" s="21"/>
      <c r="X53" s="23">
        <f>SUM(Q53:W53)</f>
        <v>10</v>
      </c>
      <c r="Y53" s="19"/>
      <c r="Z53" s="20">
        <v>1</v>
      </c>
      <c r="AA53" s="21">
        <v>0</v>
      </c>
      <c r="AB53" s="20">
        <v>1</v>
      </c>
      <c r="AC53" s="21">
        <v>0</v>
      </c>
      <c r="AD53" s="20"/>
      <c r="AE53" s="24"/>
      <c r="AF53" s="23">
        <f>SUM(Y53:AE53)</f>
        <v>2</v>
      </c>
      <c r="AG53" s="19"/>
      <c r="AH53" s="20">
        <v>0</v>
      </c>
      <c r="AI53" s="21">
        <v>0</v>
      </c>
      <c r="AJ53" s="20">
        <v>2</v>
      </c>
      <c r="AK53" s="21">
        <v>2</v>
      </c>
      <c r="AL53" s="20"/>
      <c r="AM53" s="24"/>
      <c r="AN53" s="23">
        <f>SUM(AG53:AM53)</f>
        <v>4</v>
      </c>
      <c r="AO53" s="19"/>
      <c r="AP53" s="20">
        <v>1</v>
      </c>
      <c r="AQ53" s="21">
        <v>1</v>
      </c>
      <c r="AR53" s="20">
        <v>0</v>
      </c>
      <c r="AS53" s="21">
        <v>0</v>
      </c>
      <c r="AT53" s="20"/>
      <c r="AU53" s="24"/>
      <c r="AV53" s="23">
        <f>SUM(AO53:AU53)</f>
        <v>2</v>
      </c>
      <c r="AW53" s="19"/>
      <c r="AX53" s="20">
        <v>0</v>
      </c>
      <c r="AY53" s="21">
        <v>0</v>
      </c>
      <c r="AZ53" s="20">
        <v>2</v>
      </c>
      <c r="BA53" s="21">
        <v>1</v>
      </c>
      <c r="BB53" s="20"/>
      <c r="BC53" s="24"/>
      <c r="BD53" s="23">
        <f>SUM(AW53:BC53)</f>
        <v>3</v>
      </c>
      <c r="BE53" s="19"/>
      <c r="BF53" s="20">
        <v>0</v>
      </c>
      <c r="BG53" s="21">
        <v>0</v>
      </c>
      <c r="BH53" s="20">
        <v>0</v>
      </c>
      <c r="BI53" s="21">
        <v>0</v>
      </c>
      <c r="BJ53" s="20"/>
      <c r="BK53" s="24"/>
      <c r="BL53" s="23">
        <f>SUM(BE53:BK53)</f>
        <v>0</v>
      </c>
      <c r="BM53" s="19"/>
      <c r="BN53" s="20"/>
      <c r="BO53" s="21"/>
      <c r="BP53" s="20"/>
      <c r="BQ53" s="21"/>
      <c r="BR53" s="20"/>
      <c r="BS53" s="24"/>
      <c r="BT53" s="23">
        <f>SUM(BM53:BS53)</f>
        <v>0</v>
      </c>
      <c r="BU53" s="25"/>
      <c r="BV53" s="26"/>
      <c r="BW53" s="27"/>
      <c r="BX53" s="26"/>
      <c r="BY53" s="27"/>
      <c r="BZ53" s="26"/>
      <c r="CA53" s="28"/>
      <c r="CB53" s="29">
        <f>SUM(BU53:CA53)</f>
        <v>0</v>
      </c>
      <c r="CC53" s="30">
        <f>IF(P53-BL53-AN53-CD53&lt;&gt;X53,"Err!","")</f>
      </c>
      <c r="CD53" s="41">
        <v>0</v>
      </c>
      <c r="CF53" s="43" t="s">
        <v>33</v>
      </c>
      <c r="CG53" s="43">
        <f aca="true" t="shared" si="34" ref="CG53:CN53">SUM(BE46:BE71)</f>
        <v>0</v>
      </c>
      <c r="CH53" s="43">
        <f t="shared" si="34"/>
        <v>0</v>
      </c>
      <c r="CI53" s="43">
        <f t="shared" si="34"/>
        <v>0</v>
      </c>
      <c r="CJ53" s="43">
        <f t="shared" si="34"/>
        <v>0</v>
      </c>
      <c r="CK53" s="43">
        <f t="shared" si="34"/>
        <v>0</v>
      </c>
      <c r="CL53" s="43">
        <f t="shared" si="34"/>
        <v>0</v>
      </c>
      <c r="CM53" s="43">
        <f t="shared" si="34"/>
        <v>0</v>
      </c>
      <c r="CN53" s="43">
        <f t="shared" si="34"/>
        <v>0</v>
      </c>
      <c r="CO53" s="43">
        <f t="shared" si="28"/>
        <v>2</v>
      </c>
    </row>
    <row r="54" spans="1:93" ht="12" customHeight="1">
      <c r="A54" s="16">
        <f t="shared" si="3"/>
        <v>52</v>
      </c>
      <c r="B54" s="47" t="s">
        <v>46</v>
      </c>
      <c r="C54" s="55">
        <v>9</v>
      </c>
      <c r="D54" s="56" t="s">
        <v>80</v>
      </c>
      <c r="E54" s="58" t="s">
        <v>90</v>
      </c>
      <c r="F54" s="50">
        <v>1</v>
      </c>
      <c r="G54" s="17">
        <f>IF(X54&lt;&gt;0,AF54/X54,IF(P54&lt;&gt;0,0,""))</f>
        <v>1</v>
      </c>
      <c r="H54" s="18">
        <f>IF(X54+AN54+BL54&lt;&gt;0,(AF54+AN54)/(X54+AN54+BL54),"")</f>
        <v>1</v>
      </c>
      <c r="I54" s="19">
        <v>3</v>
      </c>
      <c r="J54" s="20"/>
      <c r="K54" s="21"/>
      <c r="L54" s="20"/>
      <c r="M54" s="22"/>
      <c r="N54" s="20"/>
      <c r="O54" s="21"/>
      <c r="P54" s="23">
        <f>SUM(I54:O54)</f>
        <v>3</v>
      </c>
      <c r="Q54" s="19">
        <v>1</v>
      </c>
      <c r="R54" s="20"/>
      <c r="S54" s="21"/>
      <c r="T54" s="20"/>
      <c r="U54" s="22"/>
      <c r="V54" s="20"/>
      <c r="W54" s="21"/>
      <c r="X54" s="23">
        <f>SUM(Q54:W54)</f>
        <v>1</v>
      </c>
      <c r="Y54" s="19">
        <v>1</v>
      </c>
      <c r="Z54" s="20"/>
      <c r="AA54" s="21"/>
      <c r="AB54" s="20"/>
      <c r="AC54" s="21"/>
      <c r="AD54" s="20"/>
      <c r="AE54" s="24"/>
      <c r="AF54" s="23">
        <f>SUM(Y54:AE54)</f>
        <v>1</v>
      </c>
      <c r="AG54" s="19">
        <v>2</v>
      </c>
      <c r="AH54" s="20"/>
      <c r="AI54" s="21"/>
      <c r="AJ54" s="20"/>
      <c r="AK54" s="21"/>
      <c r="AL54" s="20"/>
      <c r="AM54" s="24"/>
      <c r="AN54" s="23">
        <f>SUM(AG54:AM54)</f>
        <v>2</v>
      </c>
      <c r="AO54" s="19">
        <v>0</v>
      </c>
      <c r="AP54" s="20"/>
      <c r="AQ54" s="21"/>
      <c r="AR54" s="20"/>
      <c r="AS54" s="21"/>
      <c r="AT54" s="20"/>
      <c r="AU54" s="24"/>
      <c r="AV54" s="23">
        <f>SUM(AO54:AU54)</f>
        <v>0</v>
      </c>
      <c r="AW54" s="19">
        <v>0</v>
      </c>
      <c r="AX54" s="20"/>
      <c r="AY54" s="21"/>
      <c r="AZ54" s="20"/>
      <c r="BA54" s="21"/>
      <c r="BB54" s="20"/>
      <c r="BC54" s="24"/>
      <c r="BD54" s="23">
        <f>SUM(AW54:BC54)</f>
        <v>0</v>
      </c>
      <c r="BE54" s="19">
        <v>0</v>
      </c>
      <c r="BF54" s="20"/>
      <c r="BG54" s="21"/>
      <c r="BH54" s="20"/>
      <c r="BI54" s="21"/>
      <c r="BJ54" s="20"/>
      <c r="BK54" s="24"/>
      <c r="BL54" s="23">
        <f>SUM(BE54:BK54)</f>
        <v>0</v>
      </c>
      <c r="BM54" s="19"/>
      <c r="BN54" s="20"/>
      <c r="BO54" s="21"/>
      <c r="BP54" s="20"/>
      <c r="BQ54" s="21"/>
      <c r="BR54" s="20"/>
      <c r="BS54" s="24"/>
      <c r="BT54" s="23">
        <f>SUM(BM54:BS54)</f>
        <v>0</v>
      </c>
      <c r="BU54" s="25"/>
      <c r="BV54" s="26"/>
      <c r="BW54" s="27"/>
      <c r="BX54" s="26"/>
      <c r="BY54" s="27"/>
      <c r="BZ54" s="26"/>
      <c r="CA54" s="28"/>
      <c r="CB54" s="29">
        <f>SUM(BU54:CA54)</f>
        <v>0</v>
      </c>
      <c r="CC54" s="30">
        <f>IF(P54-BL54-AN54-CD54&lt;&gt;X54,"Err!","")</f>
      </c>
      <c r="CD54" s="41">
        <v>0</v>
      </c>
      <c r="CF54" s="43" t="s">
        <v>35</v>
      </c>
      <c r="CG54" s="43">
        <f aca="true" t="shared" si="35" ref="CG54:CN54">SUM(BM46:BM71)</f>
        <v>4</v>
      </c>
      <c r="CH54" s="43">
        <f t="shared" si="35"/>
        <v>2</v>
      </c>
      <c r="CI54" s="43">
        <f t="shared" si="35"/>
        <v>3</v>
      </c>
      <c r="CJ54" s="43">
        <f t="shared" si="35"/>
        <v>1</v>
      </c>
      <c r="CK54" s="43">
        <f t="shared" si="35"/>
        <v>4</v>
      </c>
      <c r="CL54" s="43">
        <f t="shared" si="35"/>
        <v>0</v>
      </c>
      <c r="CM54" s="43">
        <f t="shared" si="35"/>
        <v>0</v>
      </c>
      <c r="CN54" s="43">
        <f t="shared" si="35"/>
        <v>14</v>
      </c>
      <c r="CO54" s="43">
        <f t="shared" si="28"/>
        <v>1</v>
      </c>
    </row>
    <row r="55" spans="1:93" ht="12" customHeight="1">
      <c r="A55" s="16">
        <f t="shared" si="3"/>
        <v>53</v>
      </c>
      <c r="B55" s="47" t="s">
        <v>46</v>
      </c>
      <c r="C55" s="55">
        <v>10</v>
      </c>
      <c r="D55" s="56" t="s">
        <v>81</v>
      </c>
      <c r="E55" s="58" t="s">
        <v>91</v>
      </c>
      <c r="F55" s="50">
        <v>1</v>
      </c>
      <c r="G55" s="17">
        <f>IF(X55&lt;&gt;0,AF55/X55,IF(P55&lt;&gt;0,0,""))</f>
        <v>0</v>
      </c>
      <c r="H55" s="18">
        <f>IF(X55+AN55+BL55&lt;&gt;0,(AF55+AN55)/(X55+AN55+BL55),"")</f>
        <v>0.2</v>
      </c>
      <c r="I55" s="19"/>
      <c r="J55" s="20">
        <v>3</v>
      </c>
      <c r="K55" s="21"/>
      <c r="L55" s="20">
        <v>2</v>
      </c>
      <c r="M55" s="22"/>
      <c r="N55" s="20"/>
      <c r="O55" s="21"/>
      <c r="P55" s="23">
        <f>SUM(I55:O55)</f>
        <v>5</v>
      </c>
      <c r="Q55" s="19"/>
      <c r="R55" s="20">
        <v>3</v>
      </c>
      <c r="S55" s="21"/>
      <c r="T55" s="20">
        <v>1</v>
      </c>
      <c r="U55" s="22"/>
      <c r="V55" s="20"/>
      <c r="W55" s="21"/>
      <c r="X55" s="23">
        <f>SUM(Q55:W55)</f>
        <v>4</v>
      </c>
      <c r="Y55" s="19"/>
      <c r="Z55" s="20">
        <v>0</v>
      </c>
      <c r="AA55" s="21"/>
      <c r="AB55" s="20">
        <v>0</v>
      </c>
      <c r="AC55" s="21"/>
      <c r="AD55" s="20"/>
      <c r="AE55" s="24"/>
      <c r="AF55" s="23">
        <f>SUM(Y55:AE55)</f>
        <v>0</v>
      </c>
      <c r="AG55" s="19"/>
      <c r="AH55" s="20">
        <v>0</v>
      </c>
      <c r="AI55" s="21"/>
      <c r="AJ55" s="20">
        <v>1</v>
      </c>
      <c r="AK55" s="21"/>
      <c r="AL55" s="20"/>
      <c r="AM55" s="24"/>
      <c r="AN55" s="23">
        <f>SUM(AG55:AM55)</f>
        <v>1</v>
      </c>
      <c r="AO55" s="19"/>
      <c r="AP55" s="20">
        <v>0</v>
      </c>
      <c r="AQ55" s="21"/>
      <c r="AR55" s="20">
        <v>0</v>
      </c>
      <c r="AS55" s="21"/>
      <c r="AT55" s="20"/>
      <c r="AU55" s="24"/>
      <c r="AV55" s="23">
        <f>SUM(AO55:AU55)</f>
        <v>0</v>
      </c>
      <c r="AW55" s="19"/>
      <c r="AX55" s="20">
        <v>0</v>
      </c>
      <c r="AY55" s="21"/>
      <c r="AZ55" s="20">
        <v>0</v>
      </c>
      <c r="BA55" s="21"/>
      <c r="BB55" s="20"/>
      <c r="BC55" s="24"/>
      <c r="BD55" s="23">
        <f>SUM(AW55:BC55)</f>
        <v>0</v>
      </c>
      <c r="BE55" s="19"/>
      <c r="BF55" s="20">
        <v>0</v>
      </c>
      <c r="BG55" s="21"/>
      <c r="BH55" s="20">
        <v>0</v>
      </c>
      <c r="BI55" s="21"/>
      <c r="BJ55" s="20"/>
      <c r="BK55" s="24"/>
      <c r="BL55" s="23">
        <f>SUM(BE55:BK55)</f>
        <v>0</v>
      </c>
      <c r="BM55" s="19"/>
      <c r="BN55" s="20"/>
      <c r="BO55" s="21"/>
      <c r="BP55" s="20"/>
      <c r="BQ55" s="21"/>
      <c r="BR55" s="20"/>
      <c r="BS55" s="24"/>
      <c r="BT55" s="23">
        <f>SUM(BM55:BS55)</f>
        <v>0</v>
      </c>
      <c r="BU55" s="25"/>
      <c r="BV55" s="26"/>
      <c r="BW55" s="27"/>
      <c r="BX55" s="26"/>
      <c r="BY55" s="27"/>
      <c r="BZ55" s="26"/>
      <c r="CA55" s="28"/>
      <c r="CB55" s="29">
        <f>SUM(BU55:CA55)</f>
        <v>0</v>
      </c>
      <c r="CC55" s="30">
        <f>IF(P55-BL55-AN55-CD55&lt;&gt;X55,"Err!","")</f>
      </c>
      <c r="CD55" s="41">
        <v>0</v>
      </c>
      <c r="CF55" s="43" t="s">
        <v>36</v>
      </c>
      <c r="CG55" s="45">
        <f aca="true" t="shared" si="36" ref="CG55:CN55">SUM(BU46:BU71)</f>
        <v>6</v>
      </c>
      <c r="CH55" s="45">
        <f t="shared" si="36"/>
        <v>7</v>
      </c>
      <c r="CI55" s="45">
        <f t="shared" si="36"/>
        <v>7</v>
      </c>
      <c r="CJ55" s="45">
        <f t="shared" si="36"/>
        <v>7</v>
      </c>
      <c r="CK55" s="45">
        <f t="shared" si="36"/>
        <v>5</v>
      </c>
      <c r="CL55" s="45">
        <f t="shared" si="36"/>
        <v>0</v>
      </c>
      <c r="CM55" s="45">
        <f t="shared" si="36"/>
        <v>0</v>
      </c>
      <c r="CN55" s="45">
        <f t="shared" si="36"/>
        <v>32</v>
      </c>
      <c r="CO55" s="43">
        <f t="shared" si="28"/>
        <v>1</v>
      </c>
    </row>
    <row r="56" spans="1:93" ht="12" customHeight="1">
      <c r="A56" s="16">
        <f t="shared" si="3"/>
        <v>54</v>
      </c>
      <c r="B56" s="47" t="s">
        <v>46</v>
      </c>
      <c r="C56" s="55">
        <v>11</v>
      </c>
      <c r="D56" s="56" t="s">
        <v>82</v>
      </c>
      <c r="E56" s="58" t="s">
        <v>92</v>
      </c>
      <c r="F56" s="50">
        <v>0</v>
      </c>
      <c r="G56" s="17">
        <f>IF(X56&lt;&gt;0,AF56/X56,IF(P56&lt;&gt;0,0,""))</f>
      </c>
      <c r="H56" s="18">
        <f>IF(X56+AN56+BL56&lt;&gt;0,(AF56+AN56)/(X56+AN56+BL56),"")</f>
      </c>
      <c r="I56" s="19"/>
      <c r="J56" s="20"/>
      <c r="K56" s="21"/>
      <c r="L56" s="20"/>
      <c r="M56" s="22"/>
      <c r="N56" s="20"/>
      <c r="O56" s="21"/>
      <c r="P56" s="23">
        <f>SUM(I56:O56)</f>
        <v>0</v>
      </c>
      <c r="Q56" s="19"/>
      <c r="R56" s="20"/>
      <c r="S56" s="21"/>
      <c r="T56" s="20"/>
      <c r="U56" s="22"/>
      <c r="V56" s="20"/>
      <c r="W56" s="21"/>
      <c r="X56" s="23">
        <f>SUM(Q56:W56)</f>
        <v>0</v>
      </c>
      <c r="Y56" s="19"/>
      <c r="Z56" s="20"/>
      <c r="AA56" s="21"/>
      <c r="AB56" s="20"/>
      <c r="AC56" s="21"/>
      <c r="AD56" s="20"/>
      <c r="AE56" s="24"/>
      <c r="AF56" s="23">
        <f>SUM(Y56:AE56)</f>
        <v>0</v>
      </c>
      <c r="AG56" s="19"/>
      <c r="AH56" s="20"/>
      <c r="AI56" s="21"/>
      <c r="AJ56" s="20"/>
      <c r="AK56" s="21"/>
      <c r="AL56" s="20"/>
      <c r="AM56" s="24"/>
      <c r="AN56" s="23">
        <f>SUM(AG56:AM56)</f>
        <v>0</v>
      </c>
      <c r="AO56" s="19"/>
      <c r="AP56" s="20"/>
      <c r="AQ56" s="21"/>
      <c r="AR56" s="20"/>
      <c r="AS56" s="21"/>
      <c r="AT56" s="20"/>
      <c r="AU56" s="24"/>
      <c r="AV56" s="23">
        <f>SUM(AO56:AU56)</f>
        <v>0</v>
      </c>
      <c r="AW56" s="19"/>
      <c r="AX56" s="20"/>
      <c r="AY56" s="21"/>
      <c r="AZ56" s="20"/>
      <c r="BA56" s="21"/>
      <c r="BB56" s="20"/>
      <c r="BC56" s="24"/>
      <c r="BD56" s="23">
        <f>SUM(AW56:BC56)</f>
        <v>0</v>
      </c>
      <c r="BE56" s="19"/>
      <c r="BF56" s="20"/>
      <c r="BG56" s="21"/>
      <c r="BH56" s="20"/>
      <c r="BI56" s="21"/>
      <c r="BJ56" s="20"/>
      <c r="BK56" s="24"/>
      <c r="BL56" s="23">
        <f>SUM(BE56:BK56)</f>
        <v>0</v>
      </c>
      <c r="BM56" s="19"/>
      <c r="BN56" s="20"/>
      <c r="BO56" s="21"/>
      <c r="BP56" s="20"/>
      <c r="BQ56" s="21"/>
      <c r="BR56" s="20"/>
      <c r="BS56" s="24"/>
      <c r="BT56" s="23">
        <f>SUM(BM56:BS56)</f>
        <v>0</v>
      </c>
      <c r="BU56" s="25"/>
      <c r="BV56" s="26"/>
      <c r="BW56" s="27"/>
      <c r="BX56" s="26"/>
      <c r="BY56" s="27"/>
      <c r="BZ56" s="26"/>
      <c r="CA56" s="28"/>
      <c r="CB56" s="29">
        <f>SUM(BU56:CA56)</f>
        <v>0</v>
      </c>
      <c r="CC56" s="30">
        <f>IF(P56-BL56-AN56-CD56&lt;&gt;X56,"Err!","")</f>
      </c>
      <c r="CD56" s="41">
        <v>0</v>
      </c>
      <c r="CF56" s="43"/>
      <c r="CG56" s="43"/>
      <c r="CH56" s="43"/>
      <c r="CI56" s="43"/>
      <c r="CJ56" s="43"/>
      <c r="CK56" s="43"/>
      <c r="CL56" s="43"/>
      <c r="CM56" s="43"/>
      <c r="CN56" s="43"/>
      <c r="CO56" s="43">
        <f t="shared" si="28"/>
        <v>0</v>
      </c>
    </row>
    <row r="57" spans="1:93" ht="12" customHeight="1">
      <c r="A57" s="16">
        <f t="shared" si="3"/>
        <v>55</v>
      </c>
      <c r="B57" s="47" t="s">
        <v>46</v>
      </c>
      <c r="C57" s="55">
        <v>12</v>
      </c>
      <c r="D57" s="56" t="s">
        <v>430</v>
      </c>
      <c r="E57" s="58" t="s">
        <v>435</v>
      </c>
      <c r="F57" s="50">
        <v>1</v>
      </c>
      <c r="G57" s="17">
        <f>IF(X57&lt;&gt;0,AF57/X57,IF(P57&lt;&gt;0,0,""))</f>
        <v>0.3333333333333333</v>
      </c>
      <c r="H57" s="18">
        <f>IF(X57+AN57+BL57&lt;&gt;0,(AF57+AN57)/(X57+AN57+BL57),"")</f>
        <v>0.3333333333333333</v>
      </c>
      <c r="I57" s="19"/>
      <c r="J57" s="20">
        <v>3</v>
      </c>
      <c r="K57" s="21">
        <v>3</v>
      </c>
      <c r="L57" s="20"/>
      <c r="M57" s="22"/>
      <c r="N57" s="20"/>
      <c r="O57" s="21"/>
      <c r="P57" s="23">
        <f>SUM(I57:O57)</f>
        <v>6</v>
      </c>
      <c r="Q57" s="19"/>
      <c r="R57" s="20">
        <v>3</v>
      </c>
      <c r="S57" s="21">
        <v>3</v>
      </c>
      <c r="T57" s="20"/>
      <c r="U57" s="22"/>
      <c r="V57" s="20"/>
      <c r="W57" s="21"/>
      <c r="X57" s="23">
        <f>SUM(Q57:W57)</f>
        <v>6</v>
      </c>
      <c r="Y57" s="19"/>
      <c r="Z57" s="20">
        <v>0</v>
      </c>
      <c r="AA57" s="21">
        <v>2</v>
      </c>
      <c r="AB57" s="20"/>
      <c r="AC57" s="21"/>
      <c r="AD57" s="20"/>
      <c r="AE57" s="24"/>
      <c r="AF57" s="23">
        <f>SUM(Y57:AE57)</f>
        <v>2</v>
      </c>
      <c r="AG57" s="19"/>
      <c r="AH57" s="20">
        <v>0</v>
      </c>
      <c r="AI57" s="21">
        <v>0</v>
      </c>
      <c r="AJ57" s="20"/>
      <c r="AK57" s="21"/>
      <c r="AL57" s="20"/>
      <c r="AM57" s="24"/>
      <c r="AN57" s="23">
        <f>SUM(AG57:AM57)</f>
        <v>0</v>
      </c>
      <c r="AO57" s="19"/>
      <c r="AP57" s="20">
        <v>1</v>
      </c>
      <c r="AQ57" s="21">
        <v>0</v>
      </c>
      <c r="AR57" s="20"/>
      <c r="AS57" s="21"/>
      <c r="AT57" s="20"/>
      <c r="AU57" s="24"/>
      <c r="AV57" s="23">
        <f>SUM(AO57:AU57)</f>
        <v>1</v>
      </c>
      <c r="AW57" s="19"/>
      <c r="AX57" s="20">
        <v>0</v>
      </c>
      <c r="AY57" s="21">
        <v>2</v>
      </c>
      <c r="AZ57" s="20"/>
      <c r="BA57" s="21"/>
      <c r="BB57" s="20"/>
      <c r="BC57" s="24"/>
      <c r="BD57" s="23">
        <f>SUM(AW57:BC57)</f>
        <v>2</v>
      </c>
      <c r="BE57" s="19"/>
      <c r="BF57" s="20">
        <v>0</v>
      </c>
      <c r="BG57" s="21">
        <v>0</v>
      </c>
      <c r="BH57" s="20"/>
      <c r="BI57" s="21"/>
      <c r="BJ57" s="20"/>
      <c r="BK57" s="24"/>
      <c r="BL57" s="23">
        <f>SUM(BE57:BK57)</f>
        <v>0</v>
      </c>
      <c r="BM57" s="19"/>
      <c r="BN57" s="20"/>
      <c r="BO57" s="21"/>
      <c r="BP57" s="20"/>
      <c r="BQ57" s="21"/>
      <c r="BR57" s="20"/>
      <c r="BS57" s="24"/>
      <c r="BT57" s="23">
        <f>SUM(BM57:BS57)</f>
        <v>0</v>
      </c>
      <c r="BU57" s="25"/>
      <c r="BV57" s="26"/>
      <c r="BW57" s="27"/>
      <c r="BX57" s="26"/>
      <c r="BY57" s="27"/>
      <c r="BZ57" s="26"/>
      <c r="CA57" s="28"/>
      <c r="CB57" s="29">
        <f>SUM(BU57:CA57)</f>
        <v>0</v>
      </c>
      <c r="CC57" s="30">
        <f>IF(P57-BL57-AN57-CD57&lt;&gt;X57,"Err!","")</f>
      </c>
      <c r="CD57" s="41">
        <v>0</v>
      </c>
      <c r="CF57" s="43"/>
      <c r="CG57" s="43"/>
      <c r="CH57" s="43"/>
      <c r="CI57" s="43"/>
      <c r="CJ57" s="43"/>
      <c r="CK57" s="43"/>
      <c r="CL57" s="43"/>
      <c r="CM57" s="43"/>
      <c r="CN57" s="43"/>
      <c r="CO57" s="43">
        <f>IF(OR(C57="",P57=0),0,IF(P57&lt;$CE$46,1,2))</f>
        <v>1</v>
      </c>
    </row>
    <row r="58" spans="1:93" ht="12" customHeight="1">
      <c r="A58" s="16">
        <f t="shared" si="3"/>
        <v>56</v>
      </c>
      <c r="B58" s="47" t="s">
        <v>46</v>
      </c>
      <c r="C58" s="57">
        <v>14</v>
      </c>
      <c r="D58" s="56" t="s">
        <v>83</v>
      </c>
      <c r="E58" s="58" t="s">
        <v>309</v>
      </c>
      <c r="F58" s="50">
        <v>0</v>
      </c>
      <c r="G58" s="17">
        <f>IF(X58&lt;&gt;0,AF58/X58,IF(P58&lt;&gt;0,0,""))</f>
      </c>
      <c r="H58" s="18">
        <f>IF(X58+AN58+BL58&lt;&gt;0,(AF58+AN58)/(X58+AN58+BL58),"")</f>
      </c>
      <c r="I58" s="19"/>
      <c r="J58" s="20"/>
      <c r="K58" s="21"/>
      <c r="L58" s="20"/>
      <c r="M58" s="22"/>
      <c r="N58" s="20"/>
      <c r="O58" s="21"/>
      <c r="P58" s="23">
        <f>SUM(I58:O58)</f>
        <v>0</v>
      </c>
      <c r="Q58" s="19"/>
      <c r="R58" s="20"/>
      <c r="S58" s="21"/>
      <c r="T58" s="20"/>
      <c r="U58" s="22"/>
      <c r="V58" s="20"/>
      <c r="W58" s="21"/>
      <c r="X58" s="23">
        <f>SUM(Q58:W58)</f>
        <v>0</v>
      </c>
      <c r="Y58" s="19"/>
      <c r="Z58" s="20"/>
      <c r="AA58" s="21"/>
      <c r="AB58" s="20"/>
      <c r="AC58" s="21"/>
      <c r="AD58" s="20"/>
      <c r="AE58" s="24"/>
      <c r="AF58" s="23">
        <f>SUM(Y58:AE58)</f>
        <v>0</v>
      </c>
      <c r="AG58" s="19"/>
      <c r="AH58" s="20"/>
      <c r="AI58" s="21"/>
      <c r="AJ58" s="20"/>
      <c r="AK58" s="21"/>
      <c r="AL58" s="20"/>
      <c r="AM58" s="24"/>
      <c r="AN58" s="23">
        <f>SUM(AG58:AM58)</f>
        <v>0</v>
      </c>
      <c r="AO58" s="19"/>
      <c r="AP58" s="20"/>
      <c r="AQ58" s="21"/>
      <c r="AR58" s="20"/>
      <c r="AS58" s="21"/>
      <c r="AT58" s="20"/>
      <c r="AU58" s="24"/>
      <c r="AV58" s="23">
        <f>SUM(AO58:AU58)</f>
        <v>0</v>
      </c>
      <c r="AW58" s="19"/>
      <c r="AX58" s="20"/>
      <c r="AY58" s="21"/>
      <c r="AZ58" s="20"/>
      <c r="BA58" s="21"/>
      <c r="BB58" s="20"/>
      <c r="BC58" s="24"/>
      <c r="BD58" s="23">
        <f>SUM(AW58:BC58)</f>
        <v>0</v>
      </c>
      <c r="BE58" s="19"/>
      <c r="BF58" s="20"/>
      <c r="BG58" s="21"/>
      <c r="BH58" s="20"/>
      <c r="BI58" s="21"/>
      <c r="BJ58" s="20"/>
      <c r="BK58" s="24"/>
      <c r="BL58" s="23">
        <f>SUM(BE58:BK58)</f>
        <v>0</v>
      </c>
      <c r="BM58" s="19"/>
      <c r="BN58" s="20"/>
      <c r="BO58" s="21"/>
      <c r="BP58" s="20"/>
      <c r="BQ58" s="21"/>
      <c r="BR58" s="20"/>
      <c r="BS58" s="24"/>
      <c r="BT58" s="23">
        <f>SUM(BM58:BS58)</f>
        <v>0</v>
      </c>
      <c r="BU58" s="25"/>
      <c r="BV58" s="26"/>
      <c r="BW58" s="27"/>
      <c r="BX58" s="26"/>
      <c r="BY58" s="27"/>
      <c r="BZ58" s="26"/>
      <c r="CA58" s="28"/>
      <c r="CB58" s="29">
        <f>SUM(BU58:CA58)</f>
        <v>0</v>
      </c>
      <c r="CC58" s="30">
        <f>IF(P58-BL58-AN58-CD58&lt;&gt;X58,"Err!","")</f>
      </c>
      <c r="CD58" s="41">
        <v>0</v>
      </c>
      <c r="CF58" s="43"/>
      <c r="CG58" s="43"/>
      <c r="CH58" s="43"/>
      <c r="CI58" s="43"/>
      <c r="CJ58" s="43"/>
      <c r="CK58" s="43"/>
      <c r="CL58" s="43"/>
      <c r="CM58" s="43"/>
      <c r="CN58" s="43"/>
      <c r="CO58" s="43">
        <f t="shared" si="28"/>
        <v>0</v>
      </c>
    </row>
    <row r="59" spans="1:93" ht="12" customHeight="1">
      <c r="A59" s="16">
        <f t="shared" si="3"/>
        <v>57</v>
      </c>
      <c r="B59" s="47" t="s">
        <v>46</v>
      </c>
      <c r="C59" s="57">
        <v>15</v>
      </c>
      <c r="D59" s="56" t="s">
        <v>494</v>
      </c>
      <c r="E59" s="58" t="s">
        <v>489</v>
      </c>
      <c r="F59" s="50">
        <v>1</v>
      </c>
      <c r="G59" s="17">
        <f>IF(X59&lt;&gt;0,AF59/X59,IF(P59&lt;&gt;0,0,""))</f>
        <v>0.5555555555555556</v>
      </c>
      <c r="H59" s="18">
        <f>IF(X59+AN59+BL59&lt;&gt;0,(AF59+AN59)/(X59+AN59+BL59),"")</f>
        <v>0.5555555555555556</v>
      </c>
      <c r="I59" s="19">
        <v>3</v>
      </c>
      <c r="J59" s="20">
        <v>3</v>
      </c>
      <c r="K59" s="21">
        <v>3</v>
      </c>
      <c r="L59" s="20"/>
      <c r="M59" s="22"/>
      <c r="N59" s="20"/>
      <c r="O59" s="21"/>
      <c r="P59" s="23">
        <f>SUM(I59:O59)</f>
        <v>9</v>
      </c>
      <c r="Q59" s="19">
        <v>3</v>
      </c>
      <c r="R59" s="20">
        <v>3</v>
      </c>
      <c r="S59" s="21">
        <v>3</v>
      </c>
      <c r="T59" s="20"/>
      <c r="U59" s="22"/>
      <c r="V59" s="20"/>
      <c r="W59" s="21"/>
      <c r="X59" s="23">
        <f>SUM(Q59:W59)</f>
        <v>9</v>
      </c>
      <c r="Y59" s="19">
        <v>2</v>
      </c>
      <c r="Z59" s="20">
        <v>1</v>
      </c>
      <c r="AA59" s="21">
        <v>2</v>
      </c>
      <c r="AB59" s="20"/>
      <c r="AC59" s="21"/>
      <c r="AD59" s="20"/>
      <c r="AE59" s="24"/>
      <c r="AF59" s="23">
        <f>SUM(Y59:AE59)</f>
        <v>5</v>
      </c>
      <c r="AG59" s="19">
        <v>0</v>
      </c>
      <c r="AH59" s="20">
        <v>0</v>
      </c>
      <c r="AI59" s="21">
        <v>0</v>
      </c>
      <c r="AJ59" s="20"/>
      <c r="AK59" s="21"/>
      <c r="AL59" s="20"/>
      <c r="AM59" s="24"/>
      <c r="AN59" s="23">
        <f>SUM(AG59:AM59)</f>
        <v>0</v>
      </c>
      <c r="AO59" s="19">
        <v>2</v>
      </c>
      <c r="AP59" s="20">
        <v>0</v>
      </c>
      <c r="AQ59" s="21">
        <v>0</v>
      </c>
      <c r="AR59" s="20"/>
      <c r="AS59" s="21"/>
      <c r="AT59" s="20"/>
      <c r="AU59" s="24"/>
      <c r="AV59" s="23">
        <f>SUM(AO59:AU59)</f>
        <v>2</v>
      </c>
      <c r="AW59" s="19">
        <v>1</v>
      </c>
      <c r="AX59" s="20">
        <v>0</v>
      </c>
      <c r="AY59" s="21">
        <v>1</v>
      </c>
      <c r="AZ59" s="20"/>
      <c r="BA59" s="21"/>
      <c r="BB59" s="20"/>
      <c r="BC59" s="24"/>
      <c r="BD59" s="23">
        <f>SUM(AW59:BC59)</f>
        <v>2</v>
      </c>
      <c r="BE59" s="19">
        <v>0</v>
      </c>
      <c r="BF59" s="20">
        <v>0</v>
      </c>
      <c r="BG59" s="21">
        <v>0</v>
      </c>
      <c r="BH59" s="20"/>
      <c r="BI59" s="21"/>
      <c r="BJ59" s="20"/>
      <c r="BK59" s="24"/>
      <c r="BL59" s="23">
        <f>SUM(BE59:BK59)</f>
        <v>0</v>
      </c>
      <c r="BM59" s="19"/>
      <c r="BN59" s="20"/>
      <c r="BO59" s="21">
        <v>3</v>
      </c>
      <c r="BP59" s="20"/>
      <c r="BQ59" s="21"/>
      <c r="BR59" s="20"/>
      <c r="BS59" s="24"/>
      <c r="BT59" s="23">
        <f>SUM(BM59:BS59)</f>
        <v>3</v>
      </c>
      <c r="BU59" s="25"/>
      <c r="BV59" s="26"/>
      <c r="BW59" s="27">
        <v>7</v>
      </c>
      <c r="BX59" s="26"/>
      <c r="BY59" s="27"/>
      <c r="BZ59" s="26"/>
      <c r="CA59" s="28"/>
      <c r="CB59" s="29">
        <f>SUM(BU59:CA59)</f>
        <v>7</v>
      </c>
      <c r="CC59" s="30">
        <f>IF(P59-BL59-AN59-CD59&lt;&gt;X59,"Err!","")</f>
      </c>
      <c r="CD59" s="41">
        <v>0</v>
      </c>
      <c r="CF59" s="43"/>
      <c r="CG59" s="43"/>
      <c r="CH59" s="43"/>
      <c r="CI59" s="43"/>
      <c r="CJ59" s="43"/>
      <c r="CK59" s="43"/>
      <c r="CL59" s="43"/>
      <c r="CM59" s="43"/>
      <c r="CN59" s="43"/>
      <c r="CO59" s="43">
        <f t="shared" si="28"/>
        <v>1</v>
      </c>
    </row>
    <row r="60" spans="1:93" ht="12" customHeight="1">
      <c r="A60" s="16">
        <f t="shared" si="3"/>
        <v>58</v>
      </c>
      <c r="B60" s="47" t="s">
        <v>46</v>
      </c>
      <c r="C60" s="55">
        <v>16</v>
      </c>
      <c r="D60" s="56" t="s">
        <v>431</v>
      </c>
      <c r="E60" s="58" t="s">
        <v>390</v>
      </c>
      <c r="F60" s="50">
        <v>0</v>
      </c>
      <c r="G60" s="17">
        <f>IF(X60&lt;&gt;0,AF60/X60,IF(P60&lt;&gt;0,0,""))</f>
      </c>
      <c r="H60" s="18">
        <f>IF(X60+AN60+BL60&lt;&gt;0,(AF60+AN60)/(X60+AN60+BL60),"")</f>
      </c>
      <c r="I60" s="19"/>
      <c r="J60" s="20"/>
      <c r="K60" s="21"/>
      <c r="L60" s="20"/>
      <c r="M60" s="22"/>
      <c r="N60" s="20"/>
      <c r="O60" s="21"/>
      <c r="P60" s="23">
        <f>SUM(I60:O60)</f>
        <v>0</v>
      </c>
      <c r="Q60" s="19"/>
      <c r="R60" s="20"/>
      <c r="S60" s="21"/>
      <c r="T60" s="20"/>
      <c r="U60" s="22"/>
      <c r="V60" s="20"/>
      <c r="W60" s="21"/>
      <c r="X60" s="23">
        <f>SUM(Q60:W60)</f>
        <v>0</v>
      </c>
      <c r="Y60" s="19"/>
      <c r="Z60" s="20"/>
      <c r="AA60" s="21"/>
      <c r="AB60" s="20"/>
      <c r="AC60" s="21"/>
      <c r="AD60" s="20"/>
      <c r="AE60" s="24"/>
      <c r="AF60" s="23">
        <f>SUM(Y60:AE60)</f>
        <v>0</v>
      </c>
      <c r="AG60" s="19"/>
      <c r="AH60" s="20"/>
      <c r="AI60" s="21"/>
      <c r="AJ60" s="20"/>
      <c r="AK60" s="21"/>
      <c r="AL60" s="20"/>
      <c r="AM60" s="24"/>
      <c r="AN60" s="23">
        <f>SUM(AG60:AM60)</f>
        <v>0</v>
      </c>
      <c r="AO60" s="19"/>
      <c r="AP60" s="20"/>
      <c r="AQ60" s="21"/>
      <c r="AR60" s="20"/>
      <c r="AS60" s="21"/>
      <c r="AT60" s="20"/>
      <c r="AU60" s="24"/>
      <c r="AV60" s="23">
        <f>SUM(AO60:AU60)</f>
        <v>0</v>
      </c>
      <c r="AW60" s="19"/>
      <c r="AX60" s="20"/>
      <c r="AY60" s="21"/>
      <c r="AZ60" s="20"/>
      <c r="BA60" s="21"/>
      <c r="BB60" s="20"/>
      <c r="BC60" s="24"/>
      <c r="BD60" s="23">
        <f>SUM(AW60:BC60)</f>
        <v>0</v>
      </c>
      <c r="BE60" s="19"/>
      <c r="BF60" s="20"/>
      <c r="BG60" s="21"/>
      <c r="BH60" s="20"/>
      <c r="BI60" s="21"/>
      <c r="BJ60" s="20"/>
      <c r="BK60" s="24"/>
      <c r="BL60" s="23">
        <f>SUM(BE60:BK60)</f>
        <v>0</v>
      </c>
      <c r="BM60" s="19"/>
      <c r="BN60" s="20"/>
      <c r="BO60" s="21"/>
      <c r="BP60" s="20"/>
      <c r="BQ60" s="21"/>
      <c r="BR60" s="20"/>
      <c r="BS60" s="24"/>
      <c r="BT60" s="23">
        <f>SUM(BM60:BS60)</f>
        <v>0</v>
      </c>
      <c r="BU60" s="25"/>
      <c r="BV60" s="26"/>
      <c r="BW60" s="27"/>
      <c r="BX60" s="26"/>
      <c r="BY60" s="27"/>
      <c r="BZ60" s="26"/>
      <c r="CA60" s="28"/>
      <c r="CB60" s="29">
        <f>SUM(BU60:CA60)</f>
        <v>0</v>
      </c>
      <c r="CC60" s="30">
        <f>IF(P60-BL60-AN60-CD60&lt;&gt;X60,"Err!","")</f>
      </c>
      <c r="CD60" s="41">
        <v>0</v>
      </c>
      <c r="CF60" s="43"/>
      <c r="CG60" s="43"/>
      <c r="CH60" s="43"/>
      <c r="CI60" s="43"/>
      <c r="CJ60" s="43"/>
      <c r="CK60" s="43"/>
      <c r="CL60" s="43"/>
      <c r="CM60" s="43"/>
      <c r="CN60" s="43"/>
      <c r="CO60" s="43">
        <f t="shared" si="28"/>
        <v>0</v>
      </c>
    </row>
    <row r="61" spans="1:93" ht="12" customHeight="1">
      <c r="A61" s="16">
        <f t="shared" si="3"/>
        <v>59</v>
      </c>
      <c r="B61" s="47" t="s">
        <v>46</v>
      </c>
      <c r="C61" s="55">
        <v>17</v>
      </c>
      <c r="D61" s="56" t="s">
        <v>310</v>
      </c>
      <c r="E61" s="58" t="s">
        <v>311</v>
      </c>
      <c r="F61" s="50">
        <v>1</v>
      </c>
      <c r="G61" s="17">
        <f>IF(X61&lt;&gt;0,AF61/X61,IF(P61&lt;&gt;0,0,""))</f>
        <v>0.3333333333333333</v>
      </c>
      <c r="H61" s="18">
        <f>IF(X61+AN61+BL61&lt;&gt;0,(AF61+AN61)/(X61+AN61+BL61),"")</f>
        <v>0.3333333333333333</v>
      </c>
      <c r="I61" s="19">
        <v>3</v>
      </c>
      <c r="J61" s="20">
        <v>3</v>
      </c>
      <c r="K61" s="21"/>
      <c r="L61" s="20"/>
      <c r="M61" s="22"/>
      <c r="N61" s="20"/>
      <c r="O61" s="21"/>
      <c r="P61" s="23">
        <f>SUM(I61:O61)</f>
        <v>6</v>
      </c>
      <c r="Q61" s="19">
        <v>3</v>
      </c>
      <c r="R61" s="20">
        <v>3</v>
      </c>
      <c r="S61" s="21"/>
      <c r="T61" s="20"/>
      <c r="U61" s="22"/>
      <c r="V61" s="20"/>
      <c r="W61" s="21"/>
      <c r="X61" s="23">
        <f>SUM(Q61:W61)</f>
        <v>6</v>
      </c>
      <c r="Y61" s="19">
        <v>2</v>
      </c>
      <c r="Z61" s="20">
        <v>0</v>
      </c>
      <c r="AA61" s="21"/>
      <c r="AB61" s="20"/>
      <c r="AC61" s="21"/>
      <c r="AD61" s="20"/>
      <c r="AE61" s="24"/>
      <c r="AF61" s="23">
        <f>SUM(Y61:AE61)</f>
        <v>2</v>
      </c>
      <c r="AG61" s="19">
        <v>0</v>
      </c>
      <c r="AH61" s="20">
        <v>0</v>
      </c>
      <c r="AI61" s="21"/>
      <c r="AJ61" s="20"/>
      <c r="AK61" s="21"/>
      <c r="AL61" s="20"/>
      <c r="AM61" s="24"/>
      <c r="AN61" s="23">
        <f>SUM(AG61:AM61)</f>
        <v>0</v>
      </c>
      <c r="AO61" s="19">
        <v>2</v>
      </c>
      <c r="AP61" s="20">
        <v>1</v>
      </c>
      <c r="AQ61" s="21"/>
      <c r="AR61" s="20"/>
      <c r="AS61" s="21"/>
      <c r="AT61" s="20"/>
      <c r="AU61" s="24"/>
      <c r="AV61" s="23">
        <f>SUM(AO61:AU61)</f>
        <v>3</v>
      </c>
      <c r="AW61" s="19">
        <v>1</v>
      </c>
      <c r="AX61" s="20">
        <v>0</v>
      </c>
      <c r="AY61" s="21"/>
      <c r="AZ61" s="20"/>
      <c r="BA61" s="21"/>
      <c r="BB61" s="20"/>
      <c r="BC61" s="24"/>
      <c r="BD61" s="23">
        <f>SUM(AW61:BC61)</f>
        <v>1</v>
      </c>
      <c r="BE61" s="19">
        <v>0</v>
      </c>
      <c r="BF61" s="20">
        <v>0</v>
      </c>
      <c r="BG61" s="21"/>
      <c r="BH61" s="20"/>
      <c r="BI61" s="21"/>
      <c r="BJ61" s="20"/>
      <c r="BK61" s="24"/>
      <c r="BL61" s="23">
        <f>SUM(BE61:BK61)</f>
        <v>0</v>
      </c>
      <c r="BM61" s="19">
        <v>4</v>
      </c>
      <c r="BN61" s="20">
        <v>2</v>
      </c>
      <c r="BO61" s="21"/>
      <c r="BP61" s="20"/>
      <c r="BQ61" s="21"/>
      <c r="BR61" s="20"/>
      <c r="BS61" s="24"/>
      <c r="BT61" s="23">
        <f>SUM(BM61:BS61)</f>
        <v>6</v>
      </c>
      <c r="BU61" s="25">
        <v>6</v>
      </c>
      <c r="BV61" s="26">
        <v>7</v>
      </c>
      <c r="BW61" s="27"/>
      <c r="BX61" s="26"/>
      <c r="BY61" s="27"/>
      <c r="BZ61" s="26"/>
      <c r="CA61" s="28"/>
      <c r="CB61" s="29">
        <f>SUM(BU61:CA61)</f>
        <v>13</v>
      </c>
      <c r="CC61" s="30">
        <f>IF(P61-BL61-AN61-CD61&lt;&gt;X61,"Err!","")</f>
      </c>
      <c r="CD61" s="41">
        <v>0</v>
      </c>
      <c r="CF61" s="43"/>
      <c r="CG61" s="43"/>
      <c r="CH61" s="43"/>
      <c r="CI61" s="43"/>
      <c r="CJ61" s="43"/>
      <c r="CK61" s="43"/>
      <c r="CL61" s="43"/>
      <c r="CM61" s="43"/>
      <c r="CN61" s="43"/>
      <c r="CO61" s="43">
        <f t="shared" si="28"/>
        <v>1</v>
      </c>
    </row>
    <row r="62" spans="1:93" ht="12" customHeight="1">
      <c r="A62" s="16">
        <f t="shared" si="3"/>
        <v>60</v>
      </c>
      <c r="B62" s="47" t="s">
        <v>46</v>
      </c>
      <c r="C62" s="106">
        <v>18</v>
      </c>
      <c r="D62" s="56" t="s">
        <v>561</v>
      </c>
      <c r="E62" s="58" t="s">
        <v>560</v>
      </c>
      <c r="F62" s="50">
        <v>1</v>
      </c>
      <c r="G62" s="17">
        <f>IF(X62&lt;&gt;0,AF62/X62,IF(P62&lt;&gt;0,0,""))</f>
        <v>0</v>
      </c>
      <c r="H62" s="18">
        <f>IF(X62+AN62+BL62&lt;&gt;0,(AF62+AN62)/(X62+AN62+BL62),"")</f>
        <v>0</v>
      </c>
      <c r="I62" s="19"/>
      <c r="J62" s="20"/>
      <c r="K62" s="21"/>
      <c r="L62" s="20">
        <v>3</v>
      </c>
      <c r="M62" s="22"/>
      <c r="N62" s="20"/>
      <c r="O62" s="21"/>
      <c r="P62" s="23">
        <f>SUM(I62:O62)</f>
        <v>3</v>
      </c>
      <c r="Q62" s="19"/>
      <c r="R62" s="20"/>
      <c r="S62" s="21"/>
      <c r="T62" s="20">
        <v>3</v>
      </c>
      <c r="U62" s="22"/>
      <c r="V62" s="20"/>
      <c r="W62" s="21"/>
      <c r="X62" s="23">
        <f>SUM(Q62:W62)</f>
        <v>3</v>
      </c>
      <c r="Y62" s="19"/>
      <c r="Z62" s="20"/>
      <c r="AA62" s="21"/>
      <c r="AB62" s="20">
        <v>0</v>
      </c>
      <c r="AC62" s="21"/>
      <c r="AD62" s="20"/>
      <c r="AE62" s="24"/>
      <c r="AF62" s="23">
        <f>SUM(Y62:AE62)</f>
        <v>0</v>
      </c>
      <c r="AG62" s="19"/>
      <c r="AH62" s="20"/>
      <c r="AI62" s="21"/>
      <c r="AJ62" s="20">
        <v>0</v>
      </c>
      <c r="AK62" s="21"/>
      <c r="AL62" s="20"/>
      <c r="AM62" s="24"/>
      <c r="AN62" s="23">
        <f>SUM(AG62:AM62)</f>
        <v>0</v>
      </c>
      <c r="AO62" s="19"/>
      <c r="AP62" s="20"/>
      <c r="AQ62" s="21"/>
      <c r="AR62" s="20">
        <v>0</v>
      </c>
      <c r="AS62" s="21"/>
      <c r="AT62" s="20"/>
      <c r="AU62" s="24"/>
      <c r="AV62" s="23">
        <f>SUM(AO62:AU62)</f>
        <v>0</v>
      </c>
      <c r="AW62" s="19"/>
      <c r="AX62" s="20"/>
      <c r="AY62" s="21"/>
      <c r="AZ62" s="20">
        <v>0</v>
      </c>
      <c r="BA62" s="21"/>
      <c r="BB62" s="20"/>
      <c r="BC62" s="24"/>
      <c r="BD62" s="23">
        <f>SUM(AW62:BC62)</f>
        <v>0</v>
      </c>
      <c r="BE62" s="19"/>
      <c r="BF62" s="20"/>
      <c r="BG62" s="21"/>
      <c r="BH62" s="20">
        <v>0</v>
      </c>
      <c r="BI62" s="21"/>
      <c r="BJ62" s="20"/>
      <c r="BK62" s="24"/>
      <c r="BL62" s="23">
        <f>SUM(BE62:BK62)</f>
        <v>0</v>
      </c>
      <c r="BM62" s="19"/>
      <c r="BN62" s="20"/>
      <c r="BO62" s="21"/>
      <c r="BP62" s="20">
        <v>1</v>
      </c>
      <c r="BQ62" s="21"/>
      <c r="BR62" s="20"/>
      <c r="BS62" s="24"/>
      <c r="BT62" s="23">
        <f>SUM(BM62:BS62)</f>
        <v>1</v>
      </c>
      <c r="BU62" s="25"/>
      <c r="BV62" s="26"/>
      <c r="BW62" s="27"/>
      <c r="BX62" s="26">
        <v>7</v>
      </c>
      <c r="BY62" s="27"/>
      <c r="BZ62" s="26"/>
      <c r="CA62" s="28"/>
      <c r="CB62" s="29">
        <f>SUM(BU62:CA62)</f>
        <v>7</v>
      </c>
      <c r="CC62" s="30">
        <f>IF(P62-BL62-AN62-CD62&lt;&gt;X62,"Err!","")</f>
      </c>
      <c r="CD62" s="41">
        <v>0</v>
      </c>
      <c r="CF62" s="43"/>
      <c r="CG62" s="43"/>
      <c r="CH62" s="43"/>
      <c r="CI62" s="43"/>
      <c r="CJ62" s="43"/>
      <c r="CK62" s="43"/>
      <c r="CL62" s="43"/>
      <c r="CM62" s="43"/>
      <c r="CN62" s="43"/>
      <c r="CO62" s="43">
        <f t="shared" si="28"/>
        <v>1</v>
      </c>
    </row>
    <row r="63" spans="1:93" ht="12" customHeight="1">
      <c r="A63" s="16">
        <f t="shared" si="3"/>
        <v>61</v>
      </c>
      <c r="B63" s="47" t="s">
        <v>46</v>
      </c>
      <c r="C63" s="57">
        <v>19</v>
      </c>
      <c r="D63" s="56" t="s">
        <v>84</v>
      </c>
      <c r="E63" s="58" t="s">
        <v>93</v>
      </c>
      <c r="F63" s="50">
        <v>0</v>
      </c>
      <c r="G63" s="17">
        <f>IF(X63&lt;&gt;0,AF63/X63,IF(P63&lt;&gt;0,0,""))</f>
      </c>
      <c r="H63" s="18">
        <f>IF(X63+AN63+BL63&lt;&gt;0,(AF63+AN63)/(X63+AN63+BL63),"")</f>
      </c>
      <c r="I63" s="19"/>
      <c r="J63" s="20"/>
      <c r="K63" s="21"/>
      <c r="L63" s="20"/>
      <c r="M63" s="22"/>
      <c r="N63" s="20"/>
      <c r="O63" s="21"/>
      <c r="P63" s="23">
        <f>SUM(I63:O63)</f>
        <v>0</v>
      </c>
      <c r="Q63" s="19"/>
      <c r="R63" s="20"/>
      <c r="S63" s="21"/>
      <c r="T63" s="20"/>
      <c r="U63" s="22"/>
      <c r="V63" s="20"/>
      <c r="W63" s="21"/>
      <c r="X63" s="23">
        <f>SUM(Q63:W63)</f>
        <v>0</v>
      </c>
      <c r="Y63" s="19"/>
      <c r="Z63" s="20"/>
      <c r="AA63" s="21"/>
      <c r="AB63" s="20"/>
      <c r="AC63" s="21"/>
      <c r="AD63" s="20"/>
      <c r="AE63" s="24"/>
      <c r="AF63" s="23">
        <f>SUM(Y63:AE63)</f>
        <v>0</v>
      </c>
      <c r="AG63" s="19"/>
      <c r="AH63" s="20"/>
      <c r="AI63" s="21"/>
      <c r="AJ63" s="20"/>
      <c r="AK63" s="21"/>
      <c r="AL63" s="20"/>
      <c r="AM63" s="24"/>
      <c r="AN63" s="23">
        <f>SUM(AG63:AM63)</f>
        <v>0</v>
      </c>
      <c r="AO63" s="19"/>
      <c r="AP63" s="20"/>
      <c r="AQ63" s="21"/>
      <c r="AR63" s="20"/>
      <c r="AS63" s="21"/>
      <c r="AT63" s="20"/>
      <c r="AU63" s="24"/>
      <c r="AV63" s="23">
        <f>SUM(AO63:AU63)</f>
        <v>0</v>
      </c>
      <c r="AW63" s="19"/>
      <c r="AX63" s="20"/>
      <c r="AY63" s="21"/>
      <c r="AZ63" s="20"/>
      <c r="BA63" s="21"/>
      <c r="BB63" s="20"/>
      <c r="BC63" s="24"/>
      <c r="BD63" s="23">
        <f>SUM(AW63:BC63)</f>
        <v>0</v>
      </c>
      <c r="BE63" s="19"/>
      <c r="BF63" s="20"/>
      <c r="BG63" s="21"/>
      <c r="BH63" s="20"/>
      <c r="BI63" s="21"/>
      <c r="BJ63" s="20"/>
      <c r="BK63" s="24"/>
      <c r="BL63" s="23">
        <f>SUM(BE63:BK63)</f>
        <v>0</v>
      </c>
      <c r="BM63" s="19"/>
      <c r="BN63" s="20"/>
      <c r="BO63" s="21"/>
      <c r="BP63" s="20"/>
      <c r="BQ63" s="21"/>
      <c r="BR63" s="20"/>
      <c r="BS63" s="24"/>
      <c r="BT63" s="23">
        <f>SUM(BM63:BS63)</f>
        <v>0</v>
      </c>
      <c r="BU63" s="25"/>
      <c r="BV63" s="26"/>
      <c r="BW63" s="27"/>
      <c r="BX63" s="26"/>
      <c r="BY63" s="27"/>
      <c r="BZ63" s="26"/>
      <c r="CA63" s="28"/>
      <c r="CB63" s="29">
        <f>SUM(BU63:CA63)</f>
        <v>0</v>
      </c>
      <c r="CC63" s="30">
        <f>IF(P63-BL63-AN63-CD63&lt;&gt;X63,"Err!","")</f>
      </c>
      <c r="CD63" s="41">
        <v>0</v>
      </c>
      <c r="CF63" s="43"/>
      <c r="CG63" s="43"/>
      <c r="CH63" s="43"/>
      <c r="CI63" s="43"/>
      <c r="CJ63" s="43"/>
      <c r="CK63" s="43"/>
      <c r="CL63" s="43"/>
      <c r="CM63" s="43"/>
      <c r="CN63" s="43"/>
      <c r="CO63" s="43">
        <f t="shared" si="28"/>
        <v>0</v>
      </c>
    </row>
    <row r="64" spans="1:93" ht="12" customHeight="1">
      <c r="A64" s="16">
        <f t="shared" si="3"/>
        <v>62</v>
      </c>
      <c r="B64" s="47" t="s">
        <v>46</v>
      </c>
      <c r="C64" s="55">
        <v>20</v>
      </c>
      <c r="D64" s="56" t="s">
        <v>312</v>
      </c>
      <c r="E64" s="58" t="s">
        <v>313</v>
      </c>
      <c r="F64" s="50">
        <v>1</v>
      </c>
      <c r="G64" s="17">
        <f>IF(X64&lt;&gt;0,AF64/X64,IF(P64&lt;&gt;0,0,""))</f>
        <v>0.4</v>
      </c>
      <c r="H64" s="18">
        <f>IF(X64+AN64+BL64&lt;&gt;0,(AF64+AN64)/(X64+AN64+BL64),"")</f>
        <v>0.4</v>
      </c>
      <c r="I64" s="19"/>
      <c r="J64" s="20">
        <v>3</v>
      </c>
      <c r="K64" s="21"/>
      <c r="L64" s="20">
        <v>2</v>
      </c>
      <c r="M64" s="22"/>
      <c r="N64" s="20"/>
      <c r="O64" s="21"/>
      <c r="P64" s="23">
        <f>SUM(I64:O64)</f>
        <v>5</v>
      </c>
      <c r="Q64" s="19"/>
      <c r="R64" s="20">
        <v>3</v>
      </c>
      <c r="S64" s="21"/>
      <c r="T64" s="20">
        <v>2</v>
      </c>
      <c r="U64" s="22"/>
      <c r="V64" s="20"/>
      <c r="W64" s="21"/>
      <c r="X64" s="23">
        <f>SUM(Q64:W64)</f>
        <v>5</v>
      </c>
      <c r="Y64" s="19"/>
      <c r="Z64" s="20">
        <v>2</v>
      </c>
      <c r="AA64" s="21"/>
      <c r="AB64" s="20">
        <v>0</v>
      </c>
      <c r="AC64" s="21"/>
      <c r="AD64" s="20"/>
      <c r="AE64" s="24"/>
      <c r="AF64" s="23">
        <f>SUM(Y64:AE64)</f>
        <v>2</v>
      </c>
      <c r="AG64" s="19"/>
      <c r="AH64" s="20">
        <v>0</v>
      </c>
      <c r="AI64" s="21"/>
      <c r="AJ64" s="20">
        <v>0</v>
      </c>
      <c r="AK64" s="21"/>
      <c r="AL64" s="20"/>
      <c r="AM64" s="24"/>
      <c r="AN64" s="23">
        <f>SUM(AG64:AM64)</f>
        <v>0</v>
      </c>
      <c r="AO64" s="19"/>
      <c r="AP64" s="20">
        <v>0</v>
      </c>
      <c r="AQ64" s="21"/>
      <c r="AR64" s="20">
        <v>0</v>
      </c>
      <c r="AS64" s="21"/>
      <c r="AT64" s="20"/>
      <c r="AU64" s="24"/>
      <c r="AV64" s="23">
        <f>SUM(AO64:AU64)</f>
        <v>0</v>
      </c>
      <c r="AW64" s="19"/>
      <c r="AX64" s="20">
        <v>1</v>
      </c>
      <c r="AY64" s="21"/>
      <c r="AZ64" s="20">
        <v>0</v>
      </c>
      <c r="BA64" s="21"/>
      <c r="BB64" s="20"/>
      <c r="BC64" s="24"/>
      <c r="BD64" s="23">
        <f>SUM(AW64:BC64)</f>
        <v>1</v>
      </c>
      <c r="BE64" s="19"/>
      <c r="BF64" s="20">
        <v>0</v>
      </c>
      <c r="BG64" s="21"/>
      <c r="BH64" s="20">
        <v>0</v>
      </c>
      <c r="BI64" s="21"/>
      <c r="BJ64" s="20"/>
      <c r="BK64" s="24"/>
      <c r="BL64" s="23">
        <f>SUM(BE64:BK64)</f>
        <v>0</v>
      </c>
      <c r="BM64" s="19"/>
      <c r="BN64" s="20"/>
      <c r="BO64" s="21"/>
      <c r="BP64" s="20"/>
      <c r="BQ64" s="21"/>
      <c r="BR64" s="20"/>
      <c r="BS64" s="24"/>
      <c r="BT64" s="23">
        <f>SUM(BM64:BS64)</f>
        <v>0</v>
      </c>
      <c r="BU64" s="25"/>
      <c r="BV64" s="26"/>
      <c r="BW64" s="27"/>
      <c r="BX64" s="26"/>
      <c r="BY64" s="27"/>
      <c r="BZ64" s="26"/>
      <c r="CA64" s="28"/>
      <c r="CB64" s="29">
        <f>SUM(BU64:CA64)</f>
        <v>0</v>
      </c>
      <c r="CC64" s="30">
        <f>IF(P64-BL64-AN64-CD64&lt;&gt;X64,"Err!","")</f>
      </c>
      <c r="CD64" s="41">
        <v>0</v>
      </c>
      <c r="CF64" s="43"/>
      <c r="CG64" s="43"/>
      <c r="CH64" s="43"/>
      <c r="CI64" s="43"/>
      <c r="CJ64" s="43"/>
      <c r="CK64" s="43"/>
      <c r="CL64" s="43"/>
      <c r="CM64" s="43"/>
      <c r="CN64" s="43"/>
      <c r="CO64" s="43">
        <f aca="true" t="shared" si="37" ref="CO64:CO69">IF(OR(C64="",P64=0),0,IF(P64&lt;$CE$46,1,2))</f>
        <v>1</v>
      </c>
    </row>
    <row r="65" spans="1:93" ht="12" customHeight="1">
      <c r="A65" s="16">
        <f t="shared" si="3"/>
        <v>63</v>
      </c>
      <c r="B65" s="47" t="s">
        <v>46</v>
      </c>
      <c r="C65" s="55">
        <v>21</v>
      </c>
      <c r="D65" s="56" t="s">
        <v>322</v>
      </c>
      <c r="E65" s="58" t="s">
        <v>323</v>
      </c>
      <c r="F65" s="50">
        <v>2</v>
      </c>
      <c r="G65" s="17">
        <f>IF(X65&lt;&gt;0,AF65/X65,IF(P65&lt;&gt;0,0,""))</f>
        <v>0.5</v>
      </c>
      <c r="H65" s="18">
        <f>IF(X65+AN65+BL65&lt;&gt;0,(AF65+AN65)/(X65+AN65+BL65),"")</f>
        <v>0.5833333333333334</v>
      </c>
      <c r="I65" s="19">
        <v>3</v>
      </c>
      <c r="J65" s="20"/>
      <c r="K65" s="21">
        <v>3</v>
      </c>
      <c r="L65" s="20">
        <v>2</v>
      </c>
      <c r="M65" s="22">
        <v>4</v>
      </c>
      <c r="N65" s="20"/>
      <c r="O65" s="21"/>
      <c r="P65" s="23">
        <f>SUM(I65:O65)</f>
        <v>12</v>
      </c>
      <c r="Q65" s="19">
        <v>2</v>
      </c>
      <c r="R65" s="20"/>
      <c r="S65" s="21">
        <v>3</v>
      </c>
      <c r="T65" s="20">
        <v>2</v>
      </c>
      <c r="U65" s="22">
        <v>3</v>
      </c>
      <c r="V65" s="20"/>
      <c r="W65" s="21"/>
      <c r="X65" s="23">
        <f>SUM(Q65:W65)</f>
        <v>10</v>
      </c>
      <c r="Y65" s="19">
        <v>0</v>
      </c>
      <c r="Z65" s="20"/>
      <c r="AA65" s="21">
        <v>2</v>
      </c>
      <c r="AB65" s="20">
        <v>1</v>
      </c>
      <c r="AC65" s="21">
        <v>2</v>
      </c>
      <c r="AD65" s="20"/>
      <c r="AE65" s="24"/>
      <c r="AF65" s="23">
        <f>SUM(Y65:AE65)</f>
        <v>5</v>
      </c>
      <c r="AG65" s="19">
        <v>1</v>
      </c>
      <c r="AH65" s="20"/>
      <c r="AI65" s="21">
        <v>0</v>
      </c>
      <c r="AJ65" s="20">
        <v>0</v>
      </c>
      <c r="AK65" s="21">
        <v>1</v>
      </c>
      <c r="AL65" s="20"/>
      <c r="AM65" s="24"/>
      <c r="AN65" s="23">
        <f>SUM(AG65:AM65)</f>
        <v>2</v>
      </c>
      <c r="AO65" s="19">
        <v>0</v>
      </c>
      <c r="AP65" s="20"/>
      <c r="AQ65" s="21">
        <v>0</v>
      </c>
      <c r="AR65" s="20">
        <v>2</v>
      </c>
      <c r="AS65" s="21">
        <v>2</v>
      </c>
      <c r="AT65" s="20"/>
      <c r="AU65" s="24"/>
      <c r="AV65" s="23">
        <f>SUM(AO65:AU65)</f>
        <v>4</v>
      </c>
      <c r="AW65" s="19">
        <v>0</v>
      </c>
      <c r="AX65" s="20"/>
      <c r="AY65" s="21">
        <v>1</v>
      </c>
      <c r="AZ65" s="20">
        <v>0</v>
      </c>
      <c r="BA65" s="21">
        <v>2</v>
      </c>
      <c r="BB65" s="20"/>
      <c r="BC65" s="24"/>
      <c r="BD65" s="23">
        <f>SUM(AW65:BC65)</f>
        <v>3</v>
      </c>
      <c r="BE65" s="19">
        <v>0</v>
      </c>
      <c r="BF65" s="20"/>
      <c r="BG65" s="21">
        <v>0</v>
      </c>
      <c r="BH65" s="20">
        <v>0</v>
      </c>
      <c r="BI65" s="21">
        <v>0</v>
      </c>
      <c r="BJ65" s="20"/>
      <c r="BK65" s="24"/>
      <c r="BL65" s="23">
        <f>SUM(BE65:BK65)</f>
        <v>0</v>
      </c>
      <c r="BM65" s="19"/>
      <c r="BN65" s="20"/>
      <c r="BO65" s="21"/>
      <c r="BP65" s="20"/>
      <c r="BQ65" s="21"/>
      <c r="BR65" s="20"/>
      <c r="BS65" s="24"/>
      <c r="BT65" s="23">
        <f>SUM(BM65:BS65)</f>
        <v>0</v>
      </c>
      <c r="BU65" s="25"/>
      <c r="BV65" s="26"/>
      <c r="BW65" s="27"/>
      <c r="BX65" s="26"/>
      <c r="BY65" s="27"/>
      <c r="BZ65" s="26"/>
      <c r="CA65" s="28"/>
      <c r="CB65" s="29">
        <f>SUM(BU65:CA65)</f>
        <v>0</v>
      </c>
      <c r="CC65" s="30">
        <f>IF(P65-BL65-AN65-CD65&lt;&gt;X65,"Err!","")</f>
      </c>
      <c r="CD65" s="41">
        <v>0</v>
      </c>
      <c r="CF65" s="43"/>
      <c r="CG65" s="43"/>
      <c r="CH65" s="43"/>
      <c r="CI65" s="43"/>
      <c r="CJ65" s="43"/>
      <c r="CK65" s="43"/>
      <c r="CL65" s="43"/>
      <c r="CM65" s="43"/>
      <c r="CN65" s="43"/>
      <c r="CO65" s="43">
        <f t="shared" si="37"/>
        <v>2</v>
      </c>
    </row>
    <row r="66" spans="1:93" ht="12" customHeight="1">
      <c r="A66" s="16">
        <f t="shared" si="3"/>
        <v>64</v>
      </c>
      <c r="B66" s="47" t="s">
        <v>46</v>
      </c>
      <c r="C66" s="57">
        <v>22</v>
      </c>
      <c r="D66" s="56" t="s">
        <v>324</v>
      </c>
      <c r="E66" s="58" t="s">
        <v>325</v>
      </c>
      <c r="F66" s="50">
        <v>0</v>
      </c>
      <c r="G66" s="17">
        <f>IF(X66&lt;&gt;0,AF66/X66,IF(P66&lt;&gt;0,0,""))</f>
      </c>
      <c r="H66" s="18">
        <f>IF(X66+AN66+BL66&lt;&gt;0,(AF66+AN66)/(X66+AN66+BL66),"")</f>
      </c>
      <c r="I66" s="19"/>
      <c r="J66" s="20"/>
      <c r="K66" s="21"/>
      <c r="L66" s="20"/>
      <c r="M66" s="22"/>
      <c r="N66" s="20"/>
      <c r="O66" s="21"/>
      <c r="P66" s="23">
        <f>SUM(I66:O66)</f>
        <v>0</v>
      </c>
      <c r="Q66" s="19"/>
      <c r="R66" s="20"/>
      <c r="S66" s="21"/>
      <c r="T66" s="20"/>
      <c r="U66" s="22"/>
      <c r="V66" s="20"/>
      <c r="W66" s="21"/>
      <c r="X66" s="23">
        <f>SUM(Q66:W66)</f>
        <v>0</v>
      </c>
      <c r="Y66" s="19"/>
      <c r="Z66" s="20"/>
      <c r="AA66" s="21"/>
      <c r="AB66" s="20"/>
      <c r="AC66" s="21"/>
      <c r="AD66" s="20"/>
      <c r="AE66" s="24"/>
      <c r="AF66" s="23">
        <f>SUM(Y66:AE66)</f>
        <v>0</v>
      </c>
      <c r="AG66" s="19"/>
      <c r="AH66" s="20"/>
      <c r="AI66" s="21"/>
      <c r="AJ66" s="20"/>
      <c r="AK66" s="21"/>
      <c r="AL66" s="20"/>
      <c r="AM66" s="24"/>
      <c r="AN66" s="23">
        <f>SUM(AG66:AM66)</f>
        <v>0</v>
      </c>
      <c r="AO66" s="19"/>
      <c r="AP66" s="20"/>
      <c r="AQ66" s="21"/>
      <c r="AR66" s="20"/>
      <c r="AS66" s="21"/>
      <c r="AT66" s="20"/>
      <c r="AU66" s="24"/>
      <c r="AV66" s="23">
        <f>SUM(AO66:AU66)</f>
        <v>0</v>
      </c>
      <c r="AW66" s="19"/>
      <c r="AX66" s="20"/>
      <c r="AY66" s="21"/>
      <c r="AZ66" s="20"/>
      <c r="BA66" s="21"/>
      <c r="BB66" s="20"/>
      <c r="BC66" s="24"/>
      <c r="BD66" s="23">
        <f>SUM(AW66:BC66)</f>
        <v>0</v>
      </c>
      <c r="BE66" s="19"/>
      <c r="BF66" s="20"/>
      <c r="BG66" s="21"/>
      <c r="BH66" s="20"/>
      <c r="BI66" s="21"/>
      <c r="BJ66" s="20"/>
      <c r="BK66" s="24"/>
      <c r="BL66" s="23">
        <f>SUM(BE66:BK66)</f>
        <v>0</v>
      </c>
      <c r="BM66" s="19"/>
      <c r="BN66" s="20"/>
      <c r="BO66" s="21"/>
      <c r="BP66" s="20"/>
      <c r="BQ66" s="21"/>
      <c r="BR66" s="20"/>
      <c r="BS66" s="24"/>
      <c r="BT66" s="23">
        <f>SUM(BM66:BS66)</f>
        <v>0</v>
      </c>
      <c r="BU66" s="25"/>
      <c r="BV66" s="26"/>
      <c r="BW66" s="27"/>
      <c r="BX66" s="26"/>
      <c r="BY66" s="27"/>
      <c r="BZ66" s="26"/>
      <c r="CA66" s="28"/>
      <c r="CB66" s="29">
        <f>SUM(BU66:CA66)</f>
        <v>0</v>
      </c>
      <c r="CC66" s="30">
        <f>IF(P66-BL66-AN66-CD66&lt;&gt;X66,"Err!","")</f>
      </c>
      <c r="CD66" s="41">
        <v>0</v>
      </c>
      <c r="CF66" s="43"/>
      <c r="CG66" s="43"/>
      <c r="CH66" s="43"/>
      <c r="CI66" s="43"/>
      <c r="CJ66" s="43"/>
      <c r="CK66" s="43"/>
      <c r="CL66" s="43"/>
      <c r="CM66" s="43"/>
      <c r="CN66" s="43"/>
      <c r="CO66" s="43">
        <f t="shared" si="37"/>
        <v>0</v>
      </c>
    </row>
    <row r="67" spans="1:93" ht="12" customHeight="1">
      <c r="A67" s="16">
        <f t="shared" si="3"/>
        <v>65</v>
      </c>
      <c r="B67" s="47" t="s">
        <v>46</v>
      </c>
      <c r="C67" s="55">
        <v>24</v>
      </c>
      <c r="D67" s="56" t="s">
        <v>326</v>
      </c>
      <c r="E67" s="58" t="s">
        <v>327</v>
      </c>
      <c r="F67" s="50">
        <v>0</v>
      </c>
      <c r="G67" s="17">
        <f>IF(X67&lt;&gt;0,AF67/X67,IF(P67&lt;&gt;0,0,""))</f>
      </c>
      <c r="H67" s="18">
        <f>IF(X67+AN67+BL67&lt;&gt;0,(AF67+AN67)/(X67+AN67+BL67),"")</f>
      </c>
      <c r="I67" s="19"/>
      <c r="J67" s="20"/>
      <c r="K67" s="21"/>
      <c r="L67" s="20"/>
      <c r="M67" s="22"/>
      <c r="N67" s="20"/>
      <c r="O67" s="21"/>
      <c r="P67" s="23">
        <f>SUM(I67:O67)</f>
        <v>0</v>
      </c>
      <c r="Q67" s="19"/>
      <c r="R67" s="20"/>
      <c r="S67" s="21"/>
      <c r="T67" s="20"/>
      <c r="U67" s="22"/>
      <c r="V67" s="20"/>
      <c r="W67" s="21"/>
      <c r="X67" s="23">
        <f>SUM(Q67:W67)</f>
        <v>0</v>
      </c>
      <c r="Y67" s="19"/>
      <c r="Z67" s="20"/>
      <c r="AA67" s="21"/>
      <c r="AB67" s="20"/>
      <c r="AC67" s="21"/>
      <c r="AD67" s="20"/>
      <c r="AE67" s="24"/>
      <c r="AF67" s="23">
        <f>SUM(Y67:AE67)</f>
        <v>0</v>
      </c>
      <c r="AG67" s="19"/>
      <c r="AH67" s="20"/>
      <c r="AI67" s="21"/>
      <c r="AJ67" s="20"/>
      <c r="AK67" s="21"/>
      <c r="AL67" s="20"/>
      <c r="AM67" s="24"/>
      <c r="AN67" s="23">
        <f>SUM(AG67:AM67)</f>
        <v>0</v>
      </c>
      <c r="AO67" s="19"/>
      <c r="AP67" s="20"/>
      <c r="AQ67" s="21"/>
      <c r="AR67" s="20"/>
      <c r="AS67" s="21"/>
      <c r="AT67" s="20"/>
      <c r="AU67" s="24"/>
      <c r="AV67" s="23">
        <f>SUM(AO67:AU67)</f>
        <v>0</v>
      </c>
      <c r="AW67" s="19"/>
      <c r="AX67" s="20"/>
      <c r="AY67" s="21"/>
      <c r="AZ67" s="20"/>
      <c r="BA67" s="21"/>
      <c r="BB67" s="20"/>
      <c r="BC67" s="24"/>
      <c r="BD67" s="23">
        <f>SUM(AW67:BC67)</f>
        <v>0</v>
      </c>
      <c r="BE67" s="19"/>
      <c r="BF67" s="20"/>
      <c r="BG67" s="21"/>
      <c r="BH67" s="20"/>
      <c r="BI67" s="21"/>
      <c r="BJ67" s="20"/>
      <c r="BK67" s="24"/>
      <c r="BL67" s="23">
        <f>SUM(BE67:BK67)</f>
        <v>0</v>
      </c>
      <c r="BM67" s="19"/>
      <c r="BN67" s="20"/>
      <c r="BO67" s="21"/>
      <c r="BP67" s="20"/>
      <c r="BQ67" s="21"/>
      <c r="BR67" s="20"/>
      <c r="BS67" s="24"/>
      <c r="BT67" s="23">
        <f>SUM(BM67:BS67)</f>
        <v>0</v>
      </c>
      <c r="BU67" s="25"/>
      <c r="BV67" s="26"/>
      <c r="BW67" s="27"/>
      <c r="BX67" s="26"/>
      <c r="BY67" s="27"/>
      <c r="BZ67" s="26"/>
      <c r="CA67" s="28"/>
      <c r="CB67" s="29">
        <f>SUM(BU67:CA67)</f>
        <v>0</v>
      </c>
      <c r="CC67" s="30">
        <f>IF(P67-BL67-AN67-CD67&lt;&gt;X67,"Err!","")</f>
      </c>
      <c r="CD67" s="41">
        <v>0</v>
      </c>
      <c r="CF67" s="43"/>
      <c r="CG67" s="43"/>
      <c r="CH67" s="43"/>
      <c r="CI67" s="43"/>
      <c r="CJ67" s="43"/>
      <c r="CK67" s="43"/>
      <c r="CL67" s="43"/>
      <c r="CM67" s="43"/>
      <c r="CN67" s="43"/>
      <c r="CO67" s="43">
        <f t="shared" si="37"/>
        <v>0</v>
      </c>
    </row>
    <row r="68" spans="1:93" ht="12" customHeight="1">
      <c r="A68" s="16">
        <f t="shared" si="3"/>
        <v>66</v>
      </c>
      <c r="B68" s="47" t="s">
        <v>46</v>
      </c>
      <c r="C68" s="57">
        <v>25</v>
      </c>
      <c r="D68" s="60" t="s">
        <v>495</v>
      </c>
      <c r="E68" s="58" t="s">
        <v>495</v>
      </c>
      <c r="F68" s="50">
        <v>1</v>
      </c>
      <c r="G68" s="17">
        <f>IF(X68&lt;&gt;0,AF68/X68,IF(P68&lt;&gt;0,0,""))</f>
        <v>0</v>
      </c>
      <c r="H68" s="18">
        <f>IF(X68+AN68+BL68&lt;&gt;0,(AF68+AN68)/(X68+AN68+BL68),"")</f>
        <v>0.2</v>
      </c>
      <c r="I68" s="19">
        <v>4</v>
      </c>
      <c r="J68" s="20"/>
      <c r="K68" s="21">
        <v>3</v>
      </c>
      <c r="L68" s="20"/>
      <c r="M68" s="22">
        <v>3</v>
      </c>
      <c r="N68" s="20"/>
      <c r="O68" s="21"/>
      <c r="P68" s="23">
        <f>SUM(I68:O68)</f>
        <v>10</v>
      </c>
      <c r="Q68" s="19">
        <v>4</v>
      </c>
      <c r="R68" s="20"/>
      <c r="S68" s="21">
        <v>1</v>
      </c>
      <c r="T68" s="20"/>
      <c r="U68" s="22">
        <v>3</v>
      </c>
      <c r="V68" s="20"/>
      <c r="W68" s="21"/>
      <c r="X68" s="23">
        <f>SUM(Q68:W68)</f>
        <v>8</v>
      </c>
      <c r="Y68" s="19">
        <v>0</v>
      </c>
      <c r="Z68" s="20"/>
      <c r="AA68" s="21">
        <v>0</v>
      </c>
      <c r="AB68" s="20"/>
      <c r="AC68" s="21">
        <v>0</v>
      </c>
      <c r="AD68" s="20"/>
      <c r="AE68" s="24"/>
      <c r="AF68" s="23">
        <f>SUM(Y68:AE68)</f>
        <v>0</v>
      </c>
      <c r="AG68" s="19">
        <v>0</v>
      </c>
      <c r="AH68" s="20"/>
      <c r="AI68" s="21">
        <v>2</v>
      </c>
      <c r="AJ68" s="20"/>
      <c r="AK68" s="21">
        <v>0</v>
      </c>
      <c r="AL68" s="20"/>
      <c r="AM68" s="24"/>
      <c r="AN68" s="23">
        <f>SUM(AG68:AM68)</f>
        <v>2</v>
      </c>
      <c r="AO68" s="19">
        <v>0</v>
      </c>
      <c r="AP68" s="20"/>
      <c r="AQ68" s="21">
        <v>0</v>
      </c>
      <c r="AR68" s="20"/>
      <c r="AS68" s="21">
        <v>0</v>
      </c>
      <c r="AT68" s="20"/>
      <c r="AU68" s="24"/>
      <c r="AV68" s="23">
        <f>SUM(AO68:AU68)</f>
        <v>0</v>
      </c>
      <c r="AW68" s="19">
        <v>0</v>
      </c>
      <c r="AX68" s="20"/>
      <c r="AY68" s="21">
        <v>1</v>
      </c>
      <c r="AZ68" s="20"/>
      <c r="BA68" s="21">
        <v>1</v>
      </c>
      <c r="BB68" s="20"/>
      <c r="BC68" s="24"/>
      <c r="BD68" s="23">
        <f>SUM(AW68:BC68)</f>
        <v>2</v>
      </c>
      <c r="BE68" s="19">
        <v>0</v>
      </c>
      <c r="BF68" s="20"/>
      <c r="BG68" s="21">
        <v>0</v>
      </c>
      <c r="BH68" s="20"/>
      <c r="BI68" s="21">
        <v>0</v>
      </c>
      <c r="BJ68" s="20"/>
      <c r="BK68" s="24"/>
      <c r="BL68" s="23">
        <f>SUM(BE68:BK68)</f>
        <v>0</v>
      </c>
      <c r="BM68" s="19"/>
      <c r="BN68" s="20"/>
      <c r="BO68" s="21"/>
      <c r="BP68" s="20"/>
      <c r="BQ68" s="21"/>
      <c r="BR68" s="20"/>
      <c r="BS68" s="24"/>
      <c r="BT68" s="23">
        <f>SUM(BM68:BS68)</f>
        <v>0</v>
      </c>
      <c r="BU68" s="25"/>
      <c r="BV68" s="26"/>
      <c r="BW68" s="27"/>
      <c r="BX68" s="26"/>
      <c r="BY68" s="27"/>
      <c r="BZ68" s="26"/>
      <c r="CA68" s="28"/>
      <c r="CB68" s="29">
        <f>SUM(BU68:CA68)</f>
        <v>0</v>
      </c>
      <c r="CC68" s="30">
        <f>IF(P68-BL68-AN68-CD68&lt;&gt;X68,"Err!","")</f>
      </c>
      <c r="CD68" s="41">
        <v>0</v>
      </c>
      <c r="CF68" s="43"/>
      <c r="CG68" s="43"/>
      <c r="CH68" s="43"/>
      <c r="CI68" s="43"/>
      <c r="CJ68" s="43"/>
      <c r="CK68" s="43"/>
      <c r="CL68" s="43"/>
      <c r="CM68" s="43"/>
      <c r="CN68" s="43"/>
      <c r="CO68" s="43">
        <f t="shared" si="37"/>
        <v>1</v>
      </c>
    </row>
    <row r="69" spans="1:93" ht="12" customHeight="1">
      <c r="A69" s="16">
        <f t="shared" si="3"/>
        <v>67</v>
      </c>
      <c r="B69" s="47" t="s">
        <v>46</v>
      </c>
      <c r="C69" s="55">
        <v>28</v>
      </c>
      <c r="D69" s="56" t="s">
        <v>433</v>
      </c>
      <c r="E69" s="58" t="s">
        <v>437</v>
      </c>
      <c r="F69" s="50">
        <v>1</v>
      </c>
      <c r="G69" s="17">
        <f>IF(X69&lt;&gt;0,AF69/X69,IF(P69&lt;&gt;0,0,""))</f>
        <v>0.42857142857142855</v>
      </c>
      <c r="H69" s="18">
        <f>IF(X69+AN69+BL69&lt;&gt;0,(AF69+AN69)/(X69+AN69+BL69),"")</f>
        <v>0.6</v>
      </c>
      <c r="I69" s="19"/>
      <c r="J69" s="20">
        <v>3</v>
      </c>
      <c r="K69" s="21">
        <v>4</v>
      </c>
      <c r="L69" s="20">
        <v>3</v>
      </c>
      <c r="M69" s="22"/>
      <c r="N69" s="20"/>
      <c r="O69" s="21"/>
      <c r="P69" s="23">
        <f>SUM(I69:O69)</f>
        <v>10</v>
      </c>
      <c r="Q69" s="19"/>
      <c r="R69" s="20">
        <v>3</v>
      </c>
      <c r="S69" s="21">
        <v>3</v>
      </c>
      <c r="T69" s="20">
        <v>1</v>
      </c>
      <c r="U69" s="22"/>
      <c r="V69" s="20"/>
      <c r="W69" s="21"/>
      <c r="X69" s="23">
        <f>SUM(Q69:W69)</f>
        <v>7</v>
      </c>
      <c r="Y69" s="19"/>
      <c r="Z69" s="20">
        <v>1</v>
      </c>
      <c r="AA69" s="21">
        <v>2</v>
      </c>
      <c r="AB69" s="20">
        <v>0</v>
      </c>
      <c r="AC69" s="21"/>
      <c r="AD69" s="20"/>
      <c r="AE69" s="24"/>
      <c r="AF69" s="23">
        <f>SUM(Y69:AE69)</f>
        <v>3</v>
      </c>
      <c r="AG69" s="19"/>
      <c r="AH69" s="20">
        <v>0</v>
      </c>
      <c r="AI69" s="21">
        <v>1</v>
      </c>
      <c r="AJ69" s="20">
        <v>2</v>
      </c>
      <c r="AK69" s="21"/>
      <c r="AL69" s="20"/>
      <c r="AM69" s="24"/>
      <c r="AN69" s="23">
        <f>SUM(AG69:AM69)</f>
        <v>3</v>
      </c>
      <c r="AO69" s="19"/>
      <c r="AP69" s="20">
        <v>0</v>
      </c>
      <c r="AQ69" s="21">
        <v>2</v>
      </c>
      <c r="AR69" s="20">
        <v>0</v>
      </c>
      <c r="AS69" s="21"/>
      <c r="AT69" s="20"/>
      <c r="AU69" s="24"/>
      <c r="AV69" s="23">
        <f>SUM(AO69:AU69)</f>
        <v>2</v>
      </c>
      <c r="AW69" s="19"/>
      <c r="AX69" s="20">
        <v>1</v>
      </c>
      <c r="AY69" s="21">
        <v>4</v>
      </c>
      <c r="AZ69" s="20">
        <v>2</v>
      </c>
      <c r="BA69" s="21"/>
      <c r="BB69" s="20"/>
      <c r="BC69" s="24"/>
      <c r="BD69" s="23">
        <f>SUM(AW69:BC69)</f>
        <v>7</v>
      </c>
      <c r="BE69" s="19"/>
      <c r="BF69" s="20">
        <v>0</v>
      </c>
      <c r="BG69" s="21">
        <v>0</v>
      </c>
      <c r="BH69" s="20">
        <v>0</v>
      </c>
      <c r="BI69" s="21"/>
      <c r="BJ69" s="20"/>
      <c r="BK69" s="24"/>
      <c r="BL69" s="23">
        <f>SUM(BE69:BK69)</f>
        <v>0</v>
      </c>
      <c r="BM69" s="19"/>
      <c r="BN69" s="20"/>
      <c r="BO69" s="21"/>
      <c r="BP69" s="20"/>
      <c r="BQ69" s="21"/>
      <c r="BR69" s="20"/>
      <c r="BS69" s="24"/>
      <c r="BT69" s="23">
        <f>SUM(BM69:BS69)</f>
        <v>0</v>
      </c>
      <c r="BU69" s="25"/>
      <c r="BV69" s="26"/>
      <c r="BW69" s="27"/>
      <c r="BX69" s="26"/>
      <c r="BY69" s="27"/>
      <c r="BZ69" s="26"/>
      <c r="CA69" s="28"/>
      <c r="CB69" s="29">
        <f>SUM(BU69:CA69)</f>
        <v>0</v>
      </c>
      <c r="CC69" s="30">
        <f>IF(P69-BL69-AN69-CD69&lt;&gt;X69,"Err!","")</f>
      </c>
      <c r="CD69" s="41">
        <v>0</v>
      </c>
      <c r="CF69" s="43"/>
      <c r="CG69" s="43"/>
      <c r="CH69" s="43"/>
      <c r="CI69" s="43"/>
      <c r="CJ69" s="43"/>
      <c r="CK69" s="43"/>
      <c r="CL69" s="43"/>
      <c r="CM69" s="43"/>
      <c r="CN69" s="43"/>
      <c r="CO69" s="43">
        <f t="shared" si="37"/>
        <v>1</v>
      </c>
    </row>
    <row r="70" spans="1:93" ht="12" customHeight="1">
      <c r="A70" s="16">
        <f t="shared" si="3"/>
        <v>68</v>
      </c>
      <c r="B70" s="47" t="s">
        <v>46</v>
      </c>
      <c r="C70" s="55">
        <v>30</v>
      </c>
      <c r="D70" s="56" t="s">
        <v>314</v>
      </c>
      <c r="E70" s="58" t="s">
        <v>94</v>
      </c>
      <c r="F70" s="50">
        <v>1</v>
      </c>
      <c r="G70" s="17">
        <f>IF(X70&lt;&gt;0,AF70/X70,IF(P70&lt;&gt;0,0,""))</f>
        <v>0.3333333333333333</v>
      </c>
      <c r="H70" s="18">
        <f>IF(X70+AN70+BL70&lt;&gt;0,(AF70+AN70)/(X70+AN70+BL70),"")</f>
        <v>0.3333333333333333</v>
      </c>
      <c r="I70" s="19"/>
      <c r="J70" s="20"/>
      <c r="K70" s="21"/>
      <c r="L70" s="20"/>
      <c r="M70" s="22">
        <v>3</v>
      </c>
      <c r="N70" s="20"/>
      <c r="O70" s="21"/>
      <c r="P70" s="23">
        <f>SUM(I70:O70)</f>
        <v>3</v>
      </c>
      <c r="Q70" s="19"/>
      <c r="R70" s="20"/>
      <c r="S70" s="21"/>
      <c r="T70" s="20"/>
      <c r="U70" s="22">
        <v>3</v>
      </c>
      <c r="V70" s="20"/>
      <c r="W70" s="21"/>
      <c r="X70" s="23">
        <f>SUM(Q70:W70)</f>
        <v>3</v>
      </c>
      <c r="Y70" s="19"/>
      <c r="Z70" s="20"/>
      <c r="AA70" s="21"/>
      <c r="AB70" s="20"/>
      <c r="AC70" s="21">
        <v>1</v>
      </c>
      <c r="AD70" s="20"/>
      <c r="AE70" s="24"/>
      <c r="AF70" s="23">
        <f>SUM(Y70:AE70)</f>
        <v>1</v>
      </c>
      <c r="AG70" s="19"/>
      <c r="AH70" s="20"/>
      <c r="AI70" s="21"/>
      <c r="AJ70" s="20"/>
      <c r="AK70" s="21">
        <v>0</v>
      </c>
      <c r="AL70" s="20"/>
      <c r="AM70" s="24"/>
      <c r="AN70" s="23">
        <f>SUM(AG70:AM70)</f>
        <v>0</v>
      </c>
      <c r="AO70" s="19"/>
      <c r="AP70" s="20"/>
      <c r="AQ70" s="21"/>
      <c r="AR70" s="20"/>
      <c r="AS70" s="21">
        <v>1</v>
      </c>
      <c r="AT70" s="20"/>
      <c r="AU70" s="24"/>
      <c r="AV70" s="23">
        <f>SUM(AO70:AU70)</f>
        <v>1</v>
      </c>
      <c r="AW70" s="19"/>
      <c r="AX70" s="20"/>
      <c r="AY70" s="21"/>
      <c r="AZ70" s="20"/>
      <c r="BA70" s="21">
        <v>0</v>
      </c>
      <c r="BB70" s="20"/>
      <c r="BC70" s="24"/>
      <c r="BD70" s="23">
        <f>SUM(AW70:BC70)</f>
        <v>0</v>
      </c>
      <c r="BE70" s="19"/>
      <c r="BF70" s="20"/>
      <c r="BG70" s="21"/>
      <c r="BH70" s="20"/>
      <c r="BI70" s="21">
        <v>0</v>
      </c>
      <c r="BJ70" s="20"/>
      <c r="BK70" s="24"/>
      <c r="BL70" s="23">
        <f>SUM(BE70:BK70)</f>
        <v>0</v>
      </c>
      <c r="BM70" s="19"/>
      <c r="BN70" s="20"/>
      <c r="BO70" s="21"/>
      <c r="BP70" s="20"/>
      <c r="BQ70" s="21"/>
      <c r="BR70" s="20"/>
      <c r="BS70" s="24"/>
      <c r="BT70" s="23">
        <f>SUM(BM70:BS70)</f>
        <v>0</v>
      </c>
      <c r="BU70" s="25"/>
      <c r="BV70" s="26"/>
      <c r="BW70" s="27"/>
      <c r="BX70" s="26"/>
      <c r="BY70" s="27"/>
      <c r="BZ70" s="26"/>
      <c r="CA70" s="28"/>
      <c r="CB70" s="29">
        <f>SUM(BU70:CA70)</f>
        <v>0</v>
      </c>
      <c r="CC70" s="30">
        <f>IF(P70-BL70-AN70-CD70&lt;&gt;X70,"Err!","")</f>
      </c>
      <c r="CD70" s="41">
        <v>0</v>
      </c>
      <c r="CF70" s="43"/>
      <c r="CG70" s="43"/>
      <c r="CH70" s="43"/>
      <c r="CI70" s="43"/>
      <c r="CJ70" s="43"/>
      <c r="CK70" s="43"/>
      <c r="CL70" s="43"/>
      <c r="CM70" s="43"/>
      <c r="CN70" s="43"/>
      <c r="CO70" s="43">
        <f t="shared" si="28"/>
        <v>1</v>
      </c>
    </row>
    <row r="71" spans="1:93" ht="12" customHeight="1">
      <c r="A71" s="16">
        <f aca="true" t="shared" si="38" ref="A71:A178">ROW()-2</f>
        <v>69</v>
      </c>
      <c r="B71" s="61" t="s">
        <v>46</v>
      </c>
      <c r="C71" s="34"/>
      <c r="D71" s="66" t="s">
        <v>23</v>
      </c>
      <c r="E71" s="58"/>
      <c r="F71" s="51">
        <v>0</v>
      </c>
      <c r="G71" s="17">
        <f>IF(X71&lt;&gt;0,AF71/X71,IF(P71&lt;&gt;0,0,""))</f>
        <v>0.3333333333333333</v>
      </c>
      <c r="H71" s="18">
        <f>IF(X71+AN71+BL71&lt;&gt;0,(AF71+AN71)/(X71+AN71+BL71),"")</f>
        <v>0.42857142857142855</v>
      </c>
      <c r="I71" s="19"/>
      <c r="J71" s="20"/>
      <c r="K71" s="21">
        <v>3</v>
      </c>
      <c r="L71" s="20"/>
      <c r="M71" s="22">
        <v>4</v>
      </c>
      <c r="N71" s="20"/>
      <c r="O71" s="21"/>
      <c r="P71" s="23">
        <f>SUM(I71:O71)</f>
        <v>7</v>
      </c>
      <c r="Q71" s="19"/>
      <c r="R71" s="20"/>
      <c r="S71" s="21">
        <v>3</v>
      </c>
      <c r="T71" s="20"/>
      <c r="U71" s="22">
        <v>3</v>
      </c>
      <c r="V71" s="20"/>
      <c r="W71" s="21"/>
      <c r="X71" s="23">
        <f>SUM(Q71:W71)</f>
        <v>6</v>
      </c>
      <c r="Y71" s="19"/>
      <c r="Z71" s="20"/>
      <c r="AA71" s="21">
        <v>1</v>
      </c>
      <c r="AB71" s="20"/>
      <c r="AC71" s="21">
        <v>1</v>
      </c>
      <c r="AD71" s="20"/>
      <c r="AE71" s="24"/>
      <c r="AF71" s="23">
        <f>SUM(Y71:AE71)</f>
        <v>2</v>
      </c>
      <c r="AG71" s="19"/>
      <c r="AH71" s="20"/>
      <c r="AI71" s="21">
        <v>0</v>
      </c>
      <c r="AJ71" s="20"/>
      <c r="AK71" s="21">
        <v>1</v>
      </c>
      <c r="AL71" s="20"/>
      <c r="AM71" s="24"/>
      <c r="AN71" s="23">
        <f>SUM(AG71:AM71)</f>
        <v>1</v>
      </c>
      <c r="AO71" s="19"/>
      <c r="AP71" s="20"/>
      <c r="AQ71" s="21">
        <v>1</v>
      </c>
      <c r="AR71" s="20"/>
      <c r="AS71" s="21">
        <v>2</v>
      </c>
      <c r="AT71" s="20"/>
      <c r="AU71" s="24"/>
      <c r="AV71" s="23">
        <f>SUM(AO71:AU71)</f>
        <v>3</v>
      </c>
      <c r="AW71" s="19"/>
      <c r="AX71" s="20"/>
      <c r="AY71" s="21">
        <v>0</v>
      </c>
      <c r="AZ71" s="20"/>
      <c r="BA71" s="21">
        <v>0</v>
      </c>
      <c r="BB71" s="20"/>
      <c r="BC71" s="24"/>
      <c r="BD71" s="23">
        <f>SUM(AW71:BC71)</f>
        <v>0</v>
      </c>
      <c r="BE71" s="19"/>
      <c r="BF71" s="20"/>
      <c r="BG71" s="21">
        <v>0</v>
      </c>
      <c r="BH71" s="20"/>
      <c r="BI71" s="21">
        <v>0</v>
      </c>
      <c r="BJ71" s="20"/>
      <c r="BK71" s="24"/>
      <c r="BL71" s="23">
        <f>SUM(BE71:BK71)</f>
        <v>0</v>
      </c>
      <c r="BM71" s="19"/>
      <c r="BN71" s="20"/>
      <c r="BO71" s="21"/>
      <c r="BP71" s="20"/>
      <c r="BQ71" s="21"/>
      <c r="BR71" s="20"/>
      <c r="BS71" s="24"/>
      <c r="BT71" s="23">
        <f>SUM(BM71:BS71)</f>
        <v>0</v>
      </c>
      <c r="BU71" s="25"/>
      <c r="BV71" s="26"/>
      <c r="BW71" s="27"/>
      <c r="BX71" s="26"/>
      <c r="BY71" s="27"/>
      <c r="BZ71" s="26"/>
      <c r="CA71" s="28"/>
      <c r="CB71" s="29">
        <f>SUM(BU71:CA71)</f>
        <v>0</v>
      </c>
      <c r="CC71" s="30">
        <f>IF(P71-BL71-AN71-CD71&lt;&gt;X71,"Err!","")</f>
      </c>
      <c r="CD71" s="41">
        <v>0</v>
      </c>
      <c r="CF71" s="43"/>
      <c r="CG71" s="43"/>
      <c r="CH71" s="43"/>
      <c r="CI71" s="43"/>
      <c r="CJ71" s="43"/>
      <c r="CK71" s="43"/>
      <c r="CL71" s="43"/>
      <c r="CM71" s="43"/>
      <c r="CN71" s="43"/>
      <c r="CO71" s="43">
        <f t="shared" si="28"/>
        <v>0</v>
      </c>
    </row>
    <row r="72" spans="1:94" ht="12" customHeight="1">
      <c r="A72" s="16">
        <f t="shared" si="38"/>
        <v>70</v>
      </c>
      <c r="B72" s="65" t="s">
        <v>99</v>
      </c>
      <c r="C72" s="55">
        <v>0</v>
      </c>
      <c r="D72" s="56" t="s">
        <v>320</v>
      </c>
      <c r="E72" s="58" t="s">
        <v>321</v>
      </c>
      <c r="F72" s="50">
        <v>1</v>
      </c>
      <c r="G72" s="17">
        <f>IF(X72&lt;&gt;0,AF72/X72,IF(P72&lt;&gt;0,0,""))</f>
        <v>0.125</v>
      </c>
      <c r="H72" s="18">
        <f>IF(X72+AN72+BL72&lt;&gt;0,(AF72+AN72)/(X72+AN72+BL72),"")</f>
        <v>0.125</v>
      </c>
      <c r="I72" s="19">
        <v>2</v>
      </c>
      <c r="J72" s="20">
        <v>1</v>
      </c>
      <c r="K72" s="21">
        <v>2</v>
      </c>
      <c r="L72" s="20">
        <v>3</v>
      </c>
      <c r="M72" s="22">
        <v>0</v>
      </c>
      <c r="N72" s="20"/>
      <c r="O72" s="21"/>
      <c r="P72" s="23">
        <f>SUM(I72:O72)</f>
        <v>8</v>
      </c>
      <c r="Q72" s="19">
        <v>2</v>
      </c>
      <c r="R72" s="20">
        <v>1</v>
      </c>
      <c r="S72" s="21">
        <v>2</v>
      </c>
      <c r="T72" s="20">
        <v>3</v>
      </c>
      <c r="U72" s="22">
        <v>0</v>
      </c>
      <c r="V72" s="20"/>
      <c r="W72" s="21"/>
      <c r="X72" s="23">
        <f>SUM(Q72:W72)</f>
        <v>8</v>
      </c>
      <c r="Y72" s="19">
        <v>0</v>
      </c>
      <c r="Z72" s="20">
        <v>0</v>
      </c>
      <c r="AA72" s="21">
        <v>0</v>
      </c>
      <c r="AB72" s="20">
        <v>1</v>
      </c>
      <c r="AC72" s="21">
        <v>0</v>
      </c>
      <c r="AD72" s="20"/>
      <c r="AE72" s="24"/>
      <c r="AF72" s="23">
        <f>SUM(Y72:AE72)</f>
        <v>1</v>
      </c>
      <c r="AG72" s="19">
        <v>0</v>
      </c>
      <c r="AH72" s="20">
        <v>0</v>
      </c>
      <c r="AI72" s="21">
        <v>0</v>
      </c>
      <c r="AJ72" s="20">
        <v>0</v>
      </c>
      <c r="AK72" s="21">
        <v>0</v>
      </c>
      <c r="AL72" s="20"/>
      <c r="AM72" s="24"/>
      <c r="AN72" s="23">
        <f>SUM(AG72:AM72)</f>
        <v>0</v>
      </c>
      <c r="AO72" s="19">
        <v>0</v>
      </c>
      <c r="AP72" s="20">
        <v>0</v>
      </c>
      <c r="AQ72" s="21">
        <v>0</v>
      </c>
      <c r="AR72" s="20">
        <v>1</v>
      </c>
      <c r="AS72" s="21">
        <v>0</v>
      </c>
      <c r="AT72" s="20"/>
      <c r="AU72" s="24"/>
      <c r="AV72" s="23">
        <f>SUM(AO72:AU72)</f>
        <v>1</v>
      </c>
      <c r="AW72" s="19">
        <v>0</v>
      </c>
      <c r="AX72" s="20">
        <v>0</v>
      </c>
      <c r="AY72" s="21">
        <v>0</v>
      </c>
      <c r="AZ72" s="20">
        <v>0</v>
      </c>
      <c r="BA72" s="21">
        <v>0</v>
      </c>
      <c r="BB72" s="20"/>
      <c r="BC72" s="24"/>
      <c r="BD72" s="23">
        <f>SUM(AW72:BC72)</f>
        <v>0</v>
      </c>
      <c r="BE72" s="19">
        <v>0</v>
      </c>
      <c r="BF72" s="20">
        <v>0</v>
      </c>
      <c r="BG72" s="21">
        <v>0</v>
      </c>
      <c r="BH72" s="20">
        <v>0</v>
      </c>
      <c r="BI72" s="21">
        <v>0</v>
      </c>
      <c r="BJ72" s="20"/>
      <c r="BK72" s="24"/>
      <c r="BL72" s="23">
        <f>SUM(BE72:BK72)</f>
        <v>0</v>
      </c>
      <c r="BM72" s="19"/>
      <c r="BN72" s="20"/>
      <c r="BO72" s="21"/>
      <c r="BP72" s="20"/>
      <c r="BQ72" s="21"/>
      <c r="BR72" s="20"/>
      <c r="BS72" s="24"/>
      <c r="BT72" s="23">
        <f>SUM(BM72:BS72)</f>
        <v>0</v>
      </c>
      <c r="BU72" s="25"/>
      <c r="BV72" s="26"/>
      <c r="BW72" s="27"/>
      <c r="BX72" s="26"/>
      <c r="BY72" s="27"/>
      <c r="BZ72" s="26"/>
      <c r="CA72" s="28"/>
      <c r="CB72" s="29">
        <f>SUM(BU72:CA72)</f>
        <v>0</v>
      </c>
      <c r="CC72" s="30">
        <f>IF(P72-BL72-AN72-CD72&lt;&gt;X72,"Err!","")</f>
      </c>
      <c r="CD72" s="41">
        <v>0</v>
      </c>
      <c r="CE72" s="48">
        <f>IF((7-COUNTIF(CG73:CM73,0))*2&gt;$CP$1,(7-COUNTIF(CG73:CM73,0))*2,$CP$1)</f>
        <v>12</v>
      </c>
      <c r="CF72" s="43" t="s">
        <v>15</v>
      </c>
      <c r="CG72" s="44">
        <f>IF(CG74&lt;&gt;0,ROUND(CG75/CG74,3),0)</f>
        <v>0.333</v>
      </c>
      <c r="CH72" s="44">
        <f aca="true" t="shared" si="39" ref="CH72:CN72">IF(CH74&lt;&gt;0,ROUND(CH75/CH74,3),0)</f>
        <v>0.233</v>
      </c>
      <c r="CI72" s="44">
        <f t="shared" si="39"/>
        <v>0.333</v>
      </c>
      <c r="CJ72" s="44">
        <f t="shared" si="39"/>
        <v>0.32</v>
      </c>
      <c r="CK72" s="44">
        <f t="shared" si="39"/>
        <v>0.385</v>
      </c>
      <c r="CL72" s="44">
        <f t="shared" si="39"/>
        <v>0</v>
      </c>
      <c r="CM72" s="44">
        <f t="shared" si="39"/>
        <v>0</v>
      </c>
      <c r="CN72" s="44">
        <f t="shared" si="39"/>
        <v>0.319</v>
      </c>
      <c r="CO72" s="43">
        <f>IF(OR(C72="",P72=0),0,IF(P72&lt;$CE$72,1,2))</f>
        <v>1</v>
      </c>
      <c r="CP72" s="42">
        <f>7-COUNTIF(CG73:CM73,0)</f>
        <v>5</v>
      </c>
    </row>
    <row r="73" spans="1:93" ht="12" customHeight="1">
      <c r="A73" s="16">
        <f t="shared" si="38"/>
        <v>71</v>
      </c>
      <c r="B73" s="65" t="s">
        <v>99</v>
      </c>
      <c r="C73" s="55">
        <v>1</v>
      </c>
      <c r="D73" s="56" t="s">
        <v>54</v>
      </c>
      <c r="E73" s="58" t="s">
        <v>217</v>
      </c>
      <c r="F73" s="50">
        <v>2</v>
      </c>
      <c r="G73" s="17">
        <f>IF(X73&lt;&gt;0,AF73/X73,IF(P73&lt;&gt;0,0,""))</f>
        <v>0.36363636363636365</v>
      </c>
      <c r="H73" s="18">
        <f>IF(X73+AN73+BL73&lt;&gt;0,(AF73+AN73)/(X73+AN73+BL73),"")</f>
        <v>0.46153846153846156</v>
      </c>
      <c r="I73" s="19">
        <v>3</v>
      </c>
      <c r="J73" s="20"/>
      <c r="K73" s="21">
        <v>3</v>
      </c>
      <c r="L73" s="20">
        <v>3</v>
      </c>
      <c r="M73" s="22">
        <v>4</v>
      </c>
      <c r="N73" s="20"/>
      <c r="O73" s="21"/>
      <c r="P73" s="23">
        <f>SUM(I73:O73)</f>
        <v>13</v>
      </c>
      <c r="Q73" s="19">
        <v>3</v>
      </c>
      <c r="R73" s="20"/>
      <c r="S73" s="21">
        <v>2</v>
      </c>
      <c r="T73" s="20">
        <v>3</v>
      </c>
      <c r="U73" s="22">
        <v>3</v>
      </c>
      <c r="V73" s="20"/>
      <c r="W73" s="21"/>
      <c r="X73" s="23">
        <f>SUM(Q73:W73)</f>
        <v>11</v>
      </c>
      <c r="Y73" s="19">
        <v>0</v>
      </c>
      <c r="Z73" s="20"/>
      <c r="AA73" s="21">
        <v>1</v>
      </c>
      <c r="AB73" s="20">
        <v>1</v>
      </c>
      <c r="AC73" s="21">
        <v>2</v>
      </c>
      <c r="AD73" s="20"/>
      <c r="AE73" s="24"/>
      <c r="AF73" s="23">
        <f>SUM(Y73:AE73)</f>
        <v>4</v>
      </c>
      <c r="AG73" s="19">
        <v>0</v>
      </c>
      <c r="AH73" s="20"/>
      <c r="AI73" s="21">
        <v>1</v>
      </c>
      <c r="AJ73" s="20">
        <v>0</v>
      </c>
      <c r="AK73" s="21">
        <v>1</v>
      </c>
      <c r="AL73" s="20"/>
      <c r="AM73" s="24"/>
      <c r="AN73" s="23">
        <f>SUM(AG73:AM73)</f>
        <v>2</v>
      </c>
      <c r="AO73" s="19">
        <v>0</v>
      </c>
      <c r="AP73" s="20"/>
      <c r="AQ73" s="21">
        <v>0</v>
      </c>
      <c r="AR73" s="20">
        <v>0</v>
      </c>
      <c r="AS73" s="21">
        <v>5</v>
      </c>
      <c r="AT73" s="20"/>
      <c r="AU73" s="24"/>
      <c r="AV73" s="23">
        <f>SUM(AO73:AU73)</f>
        <v>5</v>
      </c>
      <c r="AW73" s="19">
        <v>0</v>
      </c>
      <c r="AX73" s="20"/>
      <c r="AY73" s="21">
        <v>1</v>
      </c>
      <c r="AZ73" s="20">
        <v>0</v>
      </c>
      <c r="BA73" s="21">
        <v>0</v>
      </c>
      <c r="BB73" s="20"/>
      <c r="BC73" s="24"/>
      <c r="BD73" s="23">
        <f>SUM(AW73:BC73)</f>
        <v>1</v>
      </c>
      <c r="BE73" s="19">
        <v>0</v>
      </c>
      <c r="BF73" s="20"/>
      <c r="BG73" s="21">
        <v>0</v>
      </c>
      <c r="BH73" s="20">
        <v>0</v>
      </c>
      <c r="BI73" s="21">
        <v>0</v>
      </c>
      <c r="BJ73" s="20"/>
      <c r="BK73" s="24"/>
      <c r="BL73" s="23">
        <f>SUM(BE73:BK73)</f>
        <v>0</v>
      </c>
      <c r="BM73" s="19"/>
      <c r="BN73" s="20"/>
      <c r="BO73" s="21"/>
      <c r="BP73" s="20"/>
      <c r="BQ73" s="21"/>
      <c r="BR73" s="20"/>
      <c r="BS73" s="24"/>
      <c r="BT73" s="23">
        <f>SUM(BM73:BS73)</f>
        <v>0</v>
      </c>
      <c r="BU73" s="25"/>
      <c r="BV73" s="26"/>
      <c r="BW73" s="27"/>
      <c r="BX73" s="26"/>
      <c r="BY73" s="27"/>
      <c r="BZ73" s="26"/>
      <c r="CA73" s="28"/>
      <c r="CB73" s="29">
        <f>SUM(BU73:CA73)</f>
        <v>0</v>
      </c>
      <c r="CC73" s="30">
        <f>IF(P73-BL73-AN73-CD73&lt;&gt;X73,"Err!","")</f>
      </c>
      <c r="CD73" s="41">
        <v>0</v>
      </c>
      <c r="CF73" s="43" t="s">
        <v>30</v>
      </c>
      <c r="CG73" s="43">
        <f aca="true" t="shared" si="40" ref="CG73:CN73">SUM(I72:I91)</f>
        <v>29</v>
      </c>
      <c r="CH73" s="43">
        <f t="shared" si="40"/>
        <v>32</v>
      </c>
      <c r="CI73" s="43">
        <f t="shared" si="40"/>
        <v>29</v>
      </c>
      <c r="CJ73" s="43">
        <f t="shared" si="40"/>
        <v>29</v>
      </c>
      <c r="CK73" s="43">
        <f t="shared" si="40"/>
        <v>36</v>
      </c>
      <c r="CL73" s="43">
        <f t="shared" si="40"/>
        <v>0</v>
      </c>
      <c r="CM73" s="43">
        <f t="shared" si="40"/>
        <v>0</v>
      </c>
      <c r="CN73" s="43">
        <f t="shared" si="40"/>
        <v>155</v>
      </c>
      <c r="CO73" s="43">
        <f aca="true" t="shared" si="41" ref="CO73:CO91">IF(OR(C73="",P73=0),0,IF(P73&lt;$CE$72,1,2))</f>
        <v>2</v>
      </c>
    </row>
    <row r="74" spans="1:93" ht="12" customHeight="1">
      <c r="A74" s="16">
        <f t="shared" si="38"/>
        <v>72</v>
      </c>
      <c r="B74" s="65" t="s">
        <v>99</v>
      </c>
      <c r="C74" s="55">
        <v>2</v>
      </c>
      <c r="D74" s="56" t="s">
        <v>218</v>
      </c>
      <c r="E74" s="58" t="s">
        <v>219</v>
      </c>
      <c r="F74" s="50">
        <v>1</v>
      </c>
      <c r="G74" s="17">
        <f>IF(X74&lt;&gt;0,AF74/X74,IF(P74&lt;&gt;0,0,""))</f>
        <v>0.25</v>
      </c>
      <c r="H74" s="18">
        <f>IF(X74+AN74+BL74&lt;&gt;0,(AF74+AN74)/(X74+AN74+BL74),"")</f>
        <v>0.3333333333333333</v>
      </c>
      <c r="I74" s="19">
        <v>3</v>
      </c>
      <c r="J74" s="20">
        <v>3</v>
      </c>
      <c r="K74" s="21">
        <v>3</v>
      </c>
      <c r="L74" s="20"/>
      <c r="M74" s="22"/>
      <c r="N74" s="20"/>
      <c r="O74" s="21"/>
      <c r="P74" s="23">
        <f>SUM(I74:O74)</f>
        <v>9</v>
      </c>
      <c r="Q74" s="19">
        <v>2</v>
      </c>
      <c r="R74" s="20">
        <v>3</v>
      </c>
      <c r="S74" s="21">
        <v>3</v>
      </c>
      <c r="T74" s="20"/>
      <c r="U74" s="22"/>
      <c r="V74" s="20"/>
      <c r="W74" s="21"/>
      <c r="X74" s="23">
        <f>SUM(Q74:W74)</f>
        <v>8</v>
      </c>
      <c r="Y74" s="19">
        <v>1</v>
      </c>
      <c r="Z74" s="20">
        <v>1</v>
      </c>
      <c r="AA74" s="21">
        <v>0</v>
      </c>
      <c r="AB74" s="20"/>
      <c r="AC74" s="21"/>
      <c r="AD74" s="20"/>
      <c r="AE74" s="24"/>
      <c r="AF74" s="23">
        <f>SUM(Y74:AE74)</f>
        <v>2</v>
      </c>
      <c r="AG74" s="19">
        <v>1</v>
      </c>
      <c r="AH74" s="20">
        <v>0</v>
      </c>
      <c r="AI74" s="21">
        <v>0</v>
      </c>
      <c r="AJ74" s="20"/>
      <c r="AK74" s="21"/>
      <c r="AL74" s="20"/>
      <c r="AM74" s="24"/>
      <c r="AN74" s="23">
        <f>SUM(AG74:AM74)</f>
        <v>1</v>
      </c>
      <c r="AO74" s="19">
        <v>0</v>
      </c>
      <c r="AP74" s="20">
        <v>0</v>
      </c>
      <c r="AQ74" s="21">
        <v>1</v>
      </c>
      <c r="AR74" s="20"/>
      <c r="AS74" s="21"/>
      <c r="AT74" s="20"/>
      <c r="AU74" s="24"/>
      <c r="AV74" s="23">
        <f>SUM(AO74:AU74)</f>
        <v>1</v>
      </c>
      <c r="AW74" s="19">
        <v>0</v>
      </c>
      <c r="AX74" s="20">
        <v>0</v>
      </c>
      <c r="AY74" s="21">
        <v>0</v>
      </c>
      <c r="AZ74" s="20"/>
      <c r="BA74" s="21"/>
      <c r="BB74" s="20"/>
      <c r="BC74" s="24"/>
      <c r="BD74" s="23">
        <f>SUM(AW74:BC74)</f>
        <v>0</v>
      </c>
      <c r="BE74" s="19">
        <v>0</v>
      </c>
      <c r="BF74" s="20">
        <v>0</v>
      </c>
      <c r="BG74" s="21">
        <v>0</v>
      </c>
      <c r="BH74" s="20"/>
      <c r="BI74" s="21"/>
      <c r="BJ74" s="20"/>
      <c r="BK74" s="24"/>
      <c r="BL74" s="23">
        <f>SUM(BE74:BK74)</f>
        <v>0</v>
      </c>
      <c r="BM74" s="19"/>
      <c r="BN74" s="20"/>
      <c r="BO74" s="21"/>
      <c r="BP74" s="20"/>
      <c r="BQ74" s="21"/>
      <c r="BR74" s="20"/>
      <c r="BS74" s="24"/>
      <c r="BT74" s="23">
        <f>SUM(BM74:BS74)</f>
        <v>0</v>
      </c>
      <c r="BU74" s="25"/>
      <c r="BV74" s="26"/>
      <c r="BW74" s="27"/>
      <c r="BX74" s="26"/>
      <c r="BY74" s="27"/>
      <c r="BZ74" s="26"/>
      <c r="CA74" s="28"/>
      <c r="CB74" s="29">
        <f>SUM(BU74:CA74)</f>
        <v>0</v>
      </c>
      <c r="CC74" s="30">
        <f>IF(P74-BL74-AN74-CD74&lt;&gt;X74,"Err!","")</f>
      </c>
      <c r="CD74" s="41">
        <v>0</v>
      </c>
      <c r="CF74" s="43" t="s">
        <v>28</v>
      </c>
      <c r="CG74" s="43">
        <f aca="true" t="shared" si="42" ref="CG74:CN74">SUM(Q72:Q91)</f>
        <v>27</v>
      </c>
      <c r="CH74" s="43">
        <f t="shared" si="42"/>
        <v>30</v>
      </c>
      <c r="CI74" s="43">
        <f t="shared" si="42"/>
        <v>27</v>
      </c>
      <c r="CJ74" s="43">
        <f t="shared" si="42"/>
        <v>25</v>
      </c>
      <c r="CK74" s="43">
        <f t="shared" si="42"/>
        <v>26</v>
      </c>
      <c r="CL74" s="43">
        <f t="shared" si="42"/>
        <v>0</v>
      </c>
      <c r="CM74" s="43">
        <f t="shared" si="42"/>
        <v>0</v>
      </c>
      <c r="CN74" s="43">
        <f t="shared" si="42"/>
        <v>135</v>
      </c>
      <c r="CO74" s="43">
        <f t="shared" si="41"/>
        <v>1</v>
      </c>
    </row>
    <row r="75" spans="1:93" ht="12" customHeight="1">
      <c r="A75" s="16">
        <f t="shared" si="38"/>
        <v>73</v>
      </c>
      <c r="B75" s="65" t="s">
        <v>99</v>
      </c>
      <c r="C75" s="57">
        <v>3</v>
      </c>
      <c r="D75" s="56" t="s">
        <v>391</v>
      </c>
      <c r="E75" s="58" t="s">
        <v>392</v>
      </c>
      <c r="F75" s="50">
        <v>0</v>
      </c>
      <c r="G75" s="17">
        <f>IF(X75&lt;&gt;0,AF75/X75,IF(P75&lt;&gt;0,0,""))</f>
      </c>
      <c r="H75" s="18">
        <f>IF(X75+AN75+BL75&lt;&gt;0,(AF75+AN75)/(X75+AN75+BL75),"")</f>
      </c>
      <c r="I75" s="19"/>
      <c r="J75" s="20"/>
      <c r="K75" s="21"/>
      <c r="L75" s="20"/>
      <c r="M75" s="22"/>
      <c r="N75" s="20"/>
      <c r="O75" s="21"/>
      <c r="P75" s="23">
        <f>SUM(I75:O75)</f>
        <v>0</v>
      </c>
      <c r="Q75" s="19"/>
      <c r="R75" s="20"/>
      <c r="S75" s="21"/>
      <c r="T75" s="20"/>
      <c r="U75" s="22"/>
      <c r="V75" s="20"/>
      <c r="W75" s="21"/>
      <c r="X75" s="23">
        <f>SUM(Q75:W75)</f>
        <v>0</v>
      </c>
      <c r="Y75" s="19"/>
      <c r="Z75" s="20"/>
      <c r="AA75" s="21"/>
      <c r="AB75" s="20"/>
      <c r="AC75" s="21"/>
      <c r="AD75" s="20"/>
      <c r="AE75" s="24"/>
      <c r="AF75" s="23">
        <f>SUM(Y75:AE75)</f>
        <v>0</v>
      </c>
      <c r="AG75" s="19"/>
      <c r="AH75" s="20"/>
      <c r="AI75" s="21"/>
      <c r="AJ75" s="20"/>
      <c r="AK75" s="21"/>
      <c r="AL75" s="20"/>
      <c r="AM75" s="24"/>
      <c r="AN75" s="23">
        <f>SUM(AG75:AM75)</f>
        <v>0</v>
      </c>
      <c r="AO75" s="19"/>
      <c r="AP75" s="20"/>
      <c r="AQ75" s="21"/>
      <c r="AR75" s="20"/>
      <c r="AS75" s="21"/>
      <c r="AT75" s="20"/>
      <c r="AU75" s="24"/>
      <c r="AV75" s="23">
        <f>SUM(AO75:AU75)</f>
        <v>0</v>
      </c>
      <c r="AW75" s="19"/>
      <c r="AX75" s="20"/>
      <c r="AY75" s="21"/>
      <c r="AZ75" s="20"/>
      <c r="BA75" s="21"/>
      <c r="BB75" s="20"/>
      <c r="BC75" s="24"/>
      <c r="BD75" s="23">
        <f>SUM(AW75:BC75)</f>
        <v>0</v>
      </c>
      <c r="BE75" s="19"/>
      <c r="BF75" s="20"/>
      <c r="BG75" s="21"/>
      <c r="BH75" s="20"/>
      <c r="BI75" s="21"/>
      <c r="BJ75" s="20"/>
      <c r="BK75" s="24"/>
      <c r="BL75" s="23">
        <f>SUM(BE75:BK75)</f>
        <v>0</v>
      </c>
      <c r="BM75" s="19"/>
      <c r="BN75" s="20"/>
      <c r="BO75" s="21"/>
      <c r="BP75" s="20"/>
      <c r="BQ75" s="21"/>
      <c r="BR75" s="20"/>
      <c r="BS75" s="24"/>
      <c r="BT75" s="23">
        <f>SUM(BM75:BS75)</f>
        <v>0</v>
      </c>
      <c r="BU75" s="25"/>
      <c r="BV75" s="26"/>
      <c r="BW75" s="27"/>
      <c r="BX75" s="26"/>
      <c r="BY75" s="27"/>
      <c r="BZ75" s="26"/>
      <c r="CA75" s="28"/>
      <c r="CB75" s="29">
        <f>SUM(BU75:CA75)</f>
        <v>0</v>
      </c>
      <c r="CC75" s="30">
        <f>IF(P75-BL75-AN75-CD75&lt;&gt;X75,"Err!","")</f>
      </c>
      <c r="CD75" s="41">
        <v>0</v>
      </c>
      <c r="CF75" s="43" t="s">
        <v>29</v>
      </c>
      <c r="CG75" s="43">
        <f aca="true" t="shared" si="43" ref="CG75:CN75">SUM(Y72:Y91)</f>
        <v>9</v>
      </c>
      <c r="CH75" s="43">
        <f t="shared" si="43"/>
        <v>7</v>
      </c>
      <c r="CI75" s="43">
        <f t="shared" si="43"/>
        <v>9</v>
      </c>
      <c r="CJ75" s="43">
        <f t="shared" si="43"/>
        <v>8</v>
      </c>
      <c r="CK75" s="43">
        <f t="shared" si="43"/>
        <v>10</v>
      </c>
      <c r="CL75" s="43">
        <f t="shared" si="43"/>
        <v>0</v>
      </c>
      <c r="CM75" s="43">
        <f t="shared" si="43"/>
        <v>0</v>
      </c>
      <c r="CN75" s="43">
        <f t="shared" si="43"/>
        <v>43</v>
      </c>
      <c r="CO75" s="43">
        <f t="shared" si="41"/>
        <v>0</v>
      </c>
    </row>
    <row r="76" spans="1:93" ht="12" customHeight="1">
      <c r="A76" s="16">
        <f t="shared" si="38"/>
        <v>74</v>
      </c>
      <c r="B76" s="65" t="s">
        <v>99</v>
      </c>
      <c r="C76" s="57">
        <v>4</v>
      </c>
      <c r="D76" s="56" t="s">
        <v>55</v>
      </c>
      <c r="E76" s="58" t="s">
        <v>220</v>
      </c>
      <c r="F76" s="50">
        <v>0</v>
      </c>
      <c r="G76" s="17">
        <f>IF(X76&lt;&gt;0,AF76/X76,IF(P76&lt;&gt;0,0,""))</f>
      </c>
      <c r="H76" s="18">
        <f>IF(X76+AN76+BL76&lt;&gt;0,(AF76+AN76)/(X76+AN76+BL76),"")</f>
      </c>
      <c r="I76" s="19"/>
      <c r="J76" s="20"/>
      <c r="K76" s="21"/>
      <c r="L76" s="20"/>
      <c r="M76" s="22"/>
      <c r="N76" s="20"/>
      <c r="O76" s="21"/>
      <c r="P76" s="23">
        <f>SUM(I76:O76)</f>
        <v>0</v>
      </c>
      <c r="Q76" s="19"/>
      <c r="R76" s="20"/>
      <c r="S76" s="21"/>
      <c r="T76" s="20"/>
      <c r="U76" s="22"/>
      <c r="V76" s="20"/>
      <c r="W76" s="21"/>
      <c r="X76" s="23">
        <f>SUM(Q76:W76)</f>
        <v>0</v>
      </c>
      <c r="Y76" s="19"/>
      <c r="Z76" s="20"/>
      <c r="AA76" s="21"/>
      <c r="AB76" s="20"/>
      <c r="AC76" s="21"/>
      <c r="AD76" s="20"/>
      <c r="AE76" s="24"/>
      <c r="AF76" s="23">
        <f>SUM(Y76:AE76)</f>
        <v>0</v>
      </c>
      <c r="AG76" s="19"/>
      <c r="AH76" s="20"/>
      <c r="AI76" s="21"/>
      <c r="AJ76" s="20"/>
      <c r="AK76" s="21"/>
      <c r="AL76" s="20"/>
      <c r="AM76" s="24"/>
      <c r="AN76" s="23">
        <f>SUM(AG76:AM76)</f>
        <v>0</v>
      </c>
      <c r="AO76" s="19"/>
      <c r="AP76" s="20"/>
      <c r="AQ76" s="21"/>
      <c r="AR76" s="20"/>
      <c r="AS76" s="21"/>
      <c r="AT76" s="20"/>
      <c r="AU76" s="24"/>
      <c r="AV76" s="23">
        <f>SUM(AO76:AU76)</f>
        <v>0</v>
      </c>
      <c r="AW76" s="19"/>
      <c r="AX76" s="20"/>
      <c r="AY76" s="21"/>
      <c r="AZ76" s="20"/>
      <c r="BA76" s="21"/>
      <c r="BB76" s="20"/>
      <c r="BC76" s="24"/>
      <c r="BD76" s="23">
        <f>SUM(AW76:BC76)</f>
        <v>0</v>
      </c>
      <c r="BE76" s="19"/>
      <c r="BF76" s="20"/>
      <c r="BG76" s="21"/>
      <c r="BH76" s="20"/>
      <c r="BI76" s="21"/>
      <c r="BJ76" s="20"/>
      <c r="BK76" s="24"/>
      <c r="BL76" s="23">
        <f>SUM(BE76:BK76)</f>
        <v>0</v>
      </c>
      <c r="BM76" s="19"/>
      <c r="BN76" s="20"/>
      <c r="BO76" s="21"/>
      <c r="BP76" s="20"/>
      <c r="BQ76" s="21"/>
      <c r="BR76" s="20"/>
      <c r="BS76" s="24"/>
      <c r="BT76" s="23">
        <f>SUM(BM76:BS76)</f>
        <v>0</v>
      </c>
      <c r="BU76" s="25"/>
      <c r="BV76" s="26"/>
      <c r="BW76" s="27"/>
      <c r="BX76" s="26"/>
      <c r="BY76" s="27"/>
      <c r="BZ76" s="26"/>
      <c r="CA76" s="28"/>
      <c r="CB76" s="29">
        <f>SUM(BU76:CA76)</f>
        <v>0</v>
      </c>
      <c r="CC76" s="30">
        <f>IF(P76-BL76-AN76-CD76&lt;&gt;X76,"Err!","")</f>
      </c>
      <c r="CD76" s="41">
        <v>0</v>
      </c>
      <c r="CF76" s="43" t="s">
        <v>34</v>
      </c>
      <c r="CG76" s="43">
        <f aca="true" t="shared" si="44" ref="CG76:CN76">SUM(AG72:AG91)</f>
        <v>2</v>
      </c>
      <c r="CH76" s="43">
        <f t="shared" si="44"/>
        <v>2</v>
      </c>
      <c r="CI76" s="43">
        <f t="shared" si="44"/>
        <v>2</v>
      </c>
      <c r="CJ76" s="43">
        <f t="shared" si="44"/>
        <v>3</v>
      </c>
      <c r="CK76" s="43">
        <f t="shared" si="44"/>
        <v>10</v>
      </c>
      <c r="CL76" s="43">
        <f t="shared" si="44"/>
        <v>0</v>
      </c>
      <c r="CM76" s="43">
        <f t="shared" si="44"/>
        <v>0</v>
      </c>
      <c r="CN76" s="43">
        <f t="shared" si="44"/>
        <v>19</v>
      </c>
      <c r="CO76" s="43">
        <f t="shared" si="41"/>
        <v>0</v>
      </c>
    </row>
    <row r="77" spans="1:93" ht="12" customHeight="1">
      <c r="A77" s="16">
        <f t="shared" si="38"/>
        <v>75</v>
      </c>
      <c r="B77" s="65" t="s">
        <v>99</v>
      </c>
      <c r="C77" s="55">
        <v>5</v>
      </c>
      <c r="D77" s="56" t="s">
        <v>221</v>
      </c>
      <c r="E77" s="58" t="s">
        <v>222</v>
      </c>
      <c r="F77" s="50">
        <v>1</v>
      </c>
      <c r="G77" s="17">
        <f>IF(X77&lt;&gt;0,AF77/X77,IF(P77&lt;&gt;0,0,""))</f>
        <v>0.3333333333333333</v>
      </c>
      <c r="H77" s="18">
        <f>IF(X77+AN77+BL77&lt;&gt;0,(AF77+AN77)/(X77+AN77+BL77),"")</f>
        <v>0.5</v>
      </c>
      <c r="I77" s="19"/>
      <c r="J77" s="20">
        <v>4</v>
      </c>
      <c r="K77" s="21"/>
      <c r="L77" s="20"/>
      <c r="M77" s="22"/>
      <c r="N77" s="20"/>
      <c r="O77" s="21"/>
      <c r="P77" s="23">
        <f>SUM(I77:O77)</f>
        <v>4</v>
      </c>
      <c r="Q77" s="19"/>
      <c r="R77" s="20">
        <v>3</v>
      </c>
      <c r="S77" s="21"/>
      <c r="T77" s="20"/>
      <c r="U77" s="22"/>
      <c r="V77" s="20"/>
      <c r="W77" s="21"/>
      <c r="X77" s="23">
        <f>SUM(Q77:W77)</f>
        <v>3</v>
      </c>
      <c r="Y77" s="19"/>
      <c r="Z77" s="20">
        <v>1</v>
      </c>
      <c r="AA77" s="21"/>
      <c r="AB77" s="20"/>
      <c r="AC77" s="21"/>
      <c r="AD77" s="20"/>
      <c r="AE77" s="24"/>
      <c r="AF77" s="23">
        <f>SUM(Y77:AE77)</f>
        <v>1</v>
      </c>
      <c r="AG77" s="19"/>
      <c r="AH77" s="20">
        <v>1</v>
      </c>
      <c r="AI77" s="21"/>
      <c r="AJ77" s="20"/>
      <c r="AK77" s="21"/>
      <c r="AL77" s="20"/>
      <c r="AM77" s="24"/>
      <c r="AN77" s="23">
        <f>SUM(AG77:AM77)</f>
        <v>1</v>
      </c>
      <c r="AO77" s="19"/>
      <c r="AP77" s="20">
        <v>0</v>
      </c>
      <c r="AQ77" s="21"/>
      <c r="AR77" s="20"/>
      <c r="AS77" s="21"/>
      <c r="AT77" s="20"/>
      <c r="AU77" s="24"/>
      <c r="AV77" s="23">
        <f>SUM(AO77:AU77)</f>
        <v>0</v>
      </c>
      <c r="AW77" s="19"/>
      <c r="AX77" s="20">
        <v>0</v>
      </c>
      <c r="AY77" s="21"/>
      <c r="AZ77" s="20"/>
      <c r="BA77" s="21"/>
      <c r="BB77" s="20"/>
      <c r="BC77" s="24"/>
      <c r="BD77" s="23">
        <f>SUM(AW77:BC77)</f>
        <v>0</v>
      </c>
      <c r="BE77" s="19"/>
      <c r="BF77" s="20">
        <v>0</v>
      </c>
      <c r="BG77" s="21"/>
      <c r="BH77" s="20"/>
      <c r="BI77" s="21"/>
      <c r="BJ77" s="20"/>
      <c r="BK77" s="24"/>
      <c r="BL77" s="23">
        <f>SUM(BE77:BK77)</f>
        <v>0</v>
      </c>
      <c r="BM77" s="19"/>
      <c r="BN77" s="20"/>
      <c r="BO77" s="21"/>
      <c r="BP77" s="20"/>
      <c r="BQ77" s="21"/>
      <c r="BR77" s="20"/>
      <c r="BS77" s="24"/>
      <c r="BT77" s="23">
        <f>SUM(BM77:BS77)</f>
        <v>0</v>
      </c>
      <c r="BU77" s="25"/>
      <c r="BV77" s="26"/>
      <c r="BW77" s="27"/>
      <c r="BX77" s="26"/>
      <c r="BY77" s="27"/>
      <c r="BZ77" s="26"/>
      <c r="CA77" s="28"/>
      <c r="CB77" s="29">
        <f>SUM(BU77:CA77)</f>
        <v>0</v>
      </c>
      <c r="CC77" s="30">
        <f>IF(P77-BL77-AN77-CD77&lt;&gt;X77,"Err!","")</f>
      </c>
      <c r="CD77" s="41">
        <v>0</v>
      </c>
      <c r="CF77" s="43" t="s">
        <v>31</v>
      </c>
      <c r="CG77" s="43">
        <f aca="true" t="shared" si="45" ref="CG77:CN77">SUM(AO72:AO91)</f>
        <v>4</v>
      </c>
      <c r="CH77" s="43">
        <f t="shared" si="45"/>
        <v>3</v>
      </c>
      <c r="CI77" s="43">
        <f t="shared" si="45"/>
        <v>5</v>
      </c>
      <c r="CJ77" s="43">
        <f t="shared" si="45"/>
        <v>5</v>
      </c>
      <c r="CK77" s="43">
        <f t="shared" si="45"/>
        <v>13</v>
      </c>
      <c r="CL77" s="43">
        <f t="shared" si="45"/>
        <v>0</v>
      </c>
      <c r="CM77" s="43">
        <f t="shared" si="45"/>
        <v>0</v>
      </c>
      <c r="CN77" s="43">
        <f t="shared" si="45"/>
        <v>30</v>
      </c>
      <c r="CO77" s="43">
        <f t="shared" si="41"/>
        <v>1</v>
      </c>
    </row>
    <row r="78" spans="1:93" ht="12" customHeight="1">
      <c r="A78" s="16">
        <f t="shared" si="38"/>
        <v>76</v>
      </c>
      <c r="B78" s="65" t="s">
        <v>99</v>
      </c>
      <c r="C78" s="57">
        <v>6</v>
      </c>
      <c r="D78" s="60" t="s">
        <v>570</v>
      </c>
      <c r="E78" s="58" t="s">
        <v>571</v>
      </c>
      <c r="F78" s="50">
        <v>1</v>
      </c>
      <c r="G78" s="17">
        <f>IF(X78&lt;&gt;0,AF78/X78,IF(P78&lt;&gt;0,0,""))</f>
        <v>1</v>
      </c>
      <c r="H78" s="18">
        <f>IF(X78+AN78+BL78&lt;&gt;0,(AF78+AN78)/(X78+AN78+BL78),"")</f>
        <v>1</v>
      </c>
      <c r="I78" s="19"/>
      <c r="J78" s="20"/>
      <c r="K78" s="21"/>
      <c r="L78" s="20"/>
      <c r="M78" s="22">
        <v>3</v>
      </c>
      <c r="N78" s="20"/>
      <c r="O78" s="21"/>
      <c r="P78" s="23">
        <f>SUM(I78:O78)</f>
        <v>3</v>
      </c>
      <c r="Q78" s="19"/>
      <c r="R78" s="20"/>
      <c r="S78" s="21"/>
      <c r="T78" s="20"/>
      <c r="U78" s="22">
        <v>1</v>
      </c>
      <c r="V78" s="20"/>
      <c r="W78" s="21"/>
      <c r="X78" s="23">
        <f>SUM(Q78:W78)</f>
        <v>1</v>
      </c>
      <c r="Y78" s="19"/>
      <c r="Z78" s="20"/>
      <c r="AA78" s="21"/>
      <c r="AB78" s="20"/>
      <c r="AC78" s="21">
        <v>1</v>
      </c>
      <c r="AD78" s="20"/>
      <c r="AE78" s="24"/>
      <c r="AF78" s="23">
        <f>SUM(Y78:AE78)</f>
        <v>1</v>
      </c>
      <c r="AG78" s="19"/>
      <c r="AH78" s="20"/>
      <c r="AI78" s="21"/>
      <c r="AJ78" s="20"/>
      <c r="AK78" s="21">
        <v>2</v>
      </c>
      <c r="AL78" s="20"/>
      <c r="AM78" s="24"/>
      <c r="AN78" s="23">
        <f>SUM(AG78:AM78)</f>
        <v>2</v>
      </c>
      <c r="AO78" s="19"/>
      <c r="AP78" s="20"/>
      <c r="AQ78" s="21"/>
      <c r="AR78" s="20"/>
      <c r="AS78" s="21">
        <v>1</v>
      </c>
      <c r="AT78" s="20"/>
      <c r="AU78" s="24"/>
      <c r="AV78" s="23">
        <f>SUM(AO78:AU78)</f>
        <v>1</v>
      </c>
      <c r="AW78" s="19"/>
      <c r="AX78" s="20"/>
      <c r="AY78" s="21"/>
      <c r="AZ78" s="20"/>
      <c r="BA78" s="21">
        <v>0</v>
      </c>
      <c r="BB78" s="20"/>
      <c r="BC78" s="24"/>
      <c r="BD78" s="23">
        <f>SUM(AW78:BC78)</f>
        <v>0</v>
      </c>
      <c r="BE78" s="19"/>
      <c r="BF78" s="20"/>
      <c r="BG78" s="21"/>
      <c r="BH78" s="20"/>
      <c r="BI78" s="21">
        <v>0</v>
      </c>
      <c r="BJ78" s="20"/>
      <c r="BK78" s="24"/>
      <c r="BL78" s="23">
        <f>SUM(BE78:BK78)</f>
        <v>0</v>
      </c>
      <c r="BM78" s="19"/>
      <c r="BN78" s="20"/>
      <c r="BO78" s="21"/>
      <c r="BP78" s="20"/>
      <c r="BQ78" s="21"/>
      <c r="BR78" s="20"/>
      <c r="BS78" s="24"/>
      <c r="BT78" s="23">
        <f>SUM(BM78:BS78)</f>
        <v>0</v>
      </c>
      <c r="BU78" s="25"/>
      <c r="BV78" s="26"/>
      <c r="BW78" s="27"/>
      <c r="BX78" s="26"/>
      <c r="BY78" s="27"/>
      <c r="BZ78" s="26"/>
      <c r="CA78" s="28"/>
      <c r="CB78" s="29">
        <f>SUM(BU78:CA78)</f>
        <v>0</v>
      </c>
      <c r="CC78" s="30">
        <f>IF(P78-BL78-AN78-CD78&lt;&gt;X78,"Err!","")</f>
      </c>
      <c r="CD78" s="41">
        <v>0</v>
      </c>
      <c r="CF78" s="43" t="s">
        <v>32</v>
      </c>
      <c r="CG78" s="43">
        <f aca="true" t="shared" si="46" ref="CG78:CN78">SUM(AW72:AW91)</f>
        <v>3</v>
      </c>
      <c r="CH78" s="43">
        <f t="shared" si="46"/>
        <v>1</v>
      </c>
      <c r="CI78" s="43">
        <f t="shared" si="46"/>
        <v>5</v>
      </c>
      <c r="CJ78" s="43">
        <f t="shared" si="46"/>
        <v>1</v>
      </c>
      <c r="CK78" s="43">
        <f t="shared" si="46"/>
        <v>2</v>
      </c>
      <c r="CL78" s="43">
        <f t="shared" si="46"/>
        <v>0</v>
      </c>
      <c r="CM78" s="43">
        <f t="shared" si="46"/>
        <v>0</v>
      </c>
      <c r="CN78" s="43">
        <f t="shared" si="46"/>
        <v>12</v>
      </c>
      <c r="CO78" s="43">
        <f t="shared" si="41"/>
        <v>1</v>
      </c>
    </row>
    <row r="79" spans="1:93" ht="12" customHeight="1">
      <c r="A79" s="16">
        <f t="shared" si="38"/>
        <v>77</v>
      </c>
      <c r="B79" s="65" t="s">
        <v>99</v>
      </c>
      <c r="C79" s="55">
        <v>7</v>
      </c>
      <c r="D79" s="56" t="s">
        <v>56</v>
      </c>
      <c r="E79" s="58" t="s">
        <v>223</v>
      </c>
      <c r="F79" s="50">
        <v>1</v>
      </c>
      <c r="G79" s="17">
        <f>IF(X79&lt;&gt;0,AF79/X79,IF(P79&lt;&gt;0,0,""))</f>
        <v>0.25</v>
      </c>
      <c r="H79" s="18">
        <f>IF(X79+AN79+BL79&lt;&gt;0,(AF79+AN79)/(X79+AN79+BL79),"")</f>
        <v>0.3333333333333333</v>
      </c>
      <c r="I79" s="19"/>
      <c r="J79" s="20">
        <v>3</v>
      </c>
      <c r="K79" s="21">
        <v>3</v>
      </c>
      <c r="L79" s="20">
        <v>4</v>
      </c>
      <c r="M79" s="22"/>
      <c r="N79" s="20"/>
      <c r="O79" s="21"/>
      <c r="P79" s="23">
        <f>SUM(I79:O79)</f>
        <v>10</v>
      </c>
      <c r="Q79" s="19"/>
      <c r="R79" s="20">
        <v>3</v>
      </c>
      <c r="S79" s="21">
        <v>3</v>
      </c>
      <c r="T79" s="20">
        <v>2</v>
      </c>
      <c r="U79" s="22"/>
      <c r="V79" s="20"/>
      <c r="W79" s="21"/>
      <c r="X79" s="23">
        <f>SUM(Q79:W79)</f>
        <v>8</v>
      </c>
      <c r="Y79" s="19"/>
      <c r="Z79" s="20">
        <v>0</v>
      </c>
      <c r="AA79" s="21">
        <v>2</v>
      </c>
      <c r="AB79" s="20">
        <v>0</v>
      </c>
      <c r="AC79" s="21"/>
      <c r="AD79" s="20"/>
      <c r="AE79" s="24"/>
      <c r="AF79" s="23">
        <f>SUM(Y79:AE79)</f>
        <v>2</v>
      </c>
      <c r="AG79" s="19"/>
      <c r="AH79" s="20">
        <v>0</v>
      </c>
      <c r="AI79" s="21">
        <v>0</v>
      </c>
      <c r="AJ79" s="20">
        <v>1</v>
      </c>
      <c r="AK79" s="21"/>
      <c r="AL79" s="20"/>
      <c r="AM79" s="24"/>
      <c r="AN79" s="23">
        <f>SUM(AG79:AM79)</f>
        <v>1</v>
      </c>
      <c r="AO79" s="19"/>
      <c r="AP79" s="20">
        <v>0</v>
      </c>
      <c r="AQ79" s="21">
        <v>1</v>
      </c>
      <c r="AR79" s="20">
        <v>0</v>
      </c>
      <c r="AS79" s="21"/>
      <c r="AT79" s="20"/>
      <c r="AU79" s="24"/>
      <c r="AV79" s="23">
        <f>SUM(AO79:AU79)</f>
        <v>1</v>
      </c>
      <c r="AW79" s="19"/>
      <c r="AX79" s="20">
        <v>0</v>
      </c>
      <c r="AY79" s="21">
        <v>0</v>
      </c>
      <c r="AZ79" s="20">
        <v>0</v>
      </c>
      <c r="BA79" s="21"/>
      <c r="BB79" s="20"/>
      <c r="BC79" s="24"/>
      <c r="BD79" s="23">
        <f>SUM(AW79:BC79)</f>
        <v>0</v>
      </c>
      <c r="BE79" s="19"/>
      <c r="BF79" s="20">
        <v>0</v>
      </c>
      <c r="BG79" s="21">
        <v>0</v>
      </c>
      <c r="BH79" s="20">
        <v>0</v>
      </c>
      <c r="BI79" s="21"/>
      <c r="BJ79" s="20"/>
      <c r="BK79" s="24"/>
      <c r="BL79" s="23">
        <f>SUM(BE79:BK79)</f>
        <v>0</v>
      </c>
      <c r="BM79" s="19"/>
      <c r="BN79" s="20">
        <v>3</v>
      </c>
      <c r="BO79" s="21"/>
      <c r="BP79" s="20"/>
      <c r="BQ79" s="21"/>
      <c r="BR79" s="20"/>
      <c r="BS79" s="24"/>
      <c r="BT79" s="23">
        <f>SUM(BM79:BS79)</f>
        <v>3</v>
      </c>
      <c r="BU79" s="25"/>
      <c r="BV79" s="26">
        <v>6</v>
      </c>
      <c r="BW79" s="27"/>
      <c r="BX79" s="26"/>
      <c r="BY79" s="27"/>
      <c r="BZ79" s="26"/>
      <c r="CA79" s="28"/>
      <c r="CB79" s="29">
        <f>SUM(BU79:CA79)</f>
        <v>6</v>
      </c>
      <c r="CC79" s="30">
        <f>IF(P79-BL79-AN79-CD79&lt;&gt;X79,"Err!","")</f>
      </c>
      <c r="CD79" s="41">
        <v>1</v>
      </c>
      <c r="CF79" s="43" t="s">
        <v>33</v>
      </c>
      <c r="CG79" s="43">
        <f aca="true" t="shared" si="47" ref="CG79:CN79">SUM(BE72:BE91)</f>
        <v>0</v>
      </c>
      <c r="CH79" s="43">
        <f t="shared" si="47"/>
        <v>0</v>
      </c>
      <c r="CI79" s="43">
        <f t="shared" si="47"/>
        <v>0</v>
      </c>
      <c r="CJ79" s="43">
        <f t="shared" si="47"/>
        <v>0</v>
      </c>
      <c r="CK79" s="43">
        <f t="shared" si="47"/>
        <v>0</v>
      </c>
      <c r="CL79" s="43">
        <f t="shared" si="47"/>
        <v>0</v>
      </c>
      <c r="CM79" s="43">
        <f t="shared" si="47"/>
        <v>0</v>
      </c>
      <c r="CN79" s="43">
        <f t="shared" si="47"/>
        <v>0</v>
      </c>
      <c r="CO79" s="43">
        <f t="shared" si="41"/>
        <v>1</v>
      </c>
    </row>
    <row r="80" spans="1:93" ht="12" customHeight="1">
      <c r="A80" s="16">
        <f t="shared" si="38"/>
        <v>78</v>
      </c>
      <c r="B80" s="65" t="s">
        <v>99</v>
      </c>
      <c r="C80" s="55">
        <v>8</v>
      </c>
      <c r="D80" s="56" t="s">
        <v>57</v>
      </c>
      <c r="E80" s="58" t="s">
        <v>224</v>
      </c>
      <c r="F80" s="50">
        <v>1</v>
      </c>
      <c r="G80" s="17">
        <f>IF(X80&lt;&gt;0,AF80/X80,IF(P80&lt;&gt;0,0,""))</f>
        <v>0.3333333333333333</v>
      </c>
      <c r="H80" s="18">
        <f>IF(X80+AN80+BL80&lt;&gt;0,(AF80+AN80)/(X80+AN80+BL80),"")</f>
        <v>0.3333333333333333</v>
      </c>
      <c r="I80" s="19">
        <v>3</v>
      </c>
      <c r="J80" s="20"/>
      <c r="K80" s="21"/>
      <c r="L80" s="20"/>
      <c r="M80" s="22"/>
      <c r="N80" s="20"/>
      <c r="O80" s="21"/>
      <c r="P80" s="23">
        <f>SUM(I80:O80)</f>
        <v>3</v>
      </c>
      <c r="Q80" s="19">
        <v>3</v>
      </c>
      <c r="R80" s="20"/>
      <c r="S80" s="21"/>
      <c r="T80" s="20"/>
      <c r="U80" s="22"/>
      <c r="V80" s="20"/>
      <c r="W80" s="21"/>
      <c r="X80" s="23">
        <f>SUM(Q80:W80)</f>
        <v>3</v>
      </c>
      <c r="Y80" s="19">
        <v>1</v>
      </c>
      <c r="Z80" s="20"/>
      <c r="AA80" s="21"/>
      <c r="AB80" s="20"/>
      <c r="AC80" s="21"/>
      <c r="AD80" s="20"/>
      <c r="AE80" s="24"/>
      <c r="AF80" s="23">
        <f>SUM(Y80:AE80)</f>
        <v>1</v>
      </c>
      <c r="AG80" s="19">
        <v>0</v>
      </c>
      <c r="AH80" s="20"/>
      <c r="AI80" s="21"/>
      <c r="AJ80" s="20"/>
      <c r="AK80" s="21"/>
      <c r="AL80" s="20"/>
      <c r="AM80" s="24"/>
      <c r="AN80" s="23">
        <f>SUM(AG80:AM80)</f>
        <v>0</v>
      </c>
      <c r="AO80" s="19">
        <v>1</v>
      </c>
      <c r="AP80" s="20"/>
      <c r="AQ80" s="21"/>
      <c r="AR80" s="20"/>
      <c r="AS80" s="21"/>
      <c r="AT80" s="20"/>
      <c r="AU80" s="24"/>
      <c r="AV80" s="23">
        <f>SUM(AO80:AU80)</f>
        <v>1</v>
      </c>
      <c r="AW80" s="19">
        <v>0</v>
      </c>
      <c r="AX80" s="20"/>
      <c r="AY80" s="21"/>
      <c r="AZ80" s="20"/>
      <c r="BA80" s="21"/>
      <c r="BB80" s="20"/>
      <c r="BC80" s="24"/>
      <c r="BD80" s="23">
        <f>SUM(AW80:BC80)</f>
        <v>0</v>
      </c>
      <c r="BE80" s="19">
        <v>0</v>
      </c>
      <c r="BF80" s="20"/>
      <c r="BG80" s="21"/>
      <c r="BH80" s="20"/>
      <c r="BI80" s="21"/>
      <c r="BJ80" s="20"/>
      <c r="BK80" s="24"/>
      <c r="BL80" s="23">
        <f>SUM(BE80:BK80)</f>
        <v>0</v>
      </c>
      <c r="BM80" s="19"/>
      <c r="BN80" s="20"/>
      <c r="BO80" s="21"/>
      <c r="BP80" s="20"/>
      <c r="BQ80" s="21"/>
      <c r="BR80" s="20"/>
      <c r="BS80" s="24"/>
      <c r="BT80" s="23">
        <f>SUM(BM80:BS80)</f>
        <v>0</v>
      </c>
      <c r="BU80" s="25"/>
      <c r="BV80" s="26"/>
      <c r="BW80" s="27"/>
      <c r="BX80" s="26"/>
      <c r="BY80" s="27"/>
      <c r="BZ80" s="26"/>
      <c r="CA80" s="28"/>
      <c r="CB80" s="29">
        <f>SUM(BU80:CA80)</f>
        <v>0</v>
      </c>
      <c r="CC80" s="30">
        <f>IF(P80-BL80-AN80-CD80&lt;&gt;X80,"Err!","")</f>
      </c>
      <c r="CD80" s="41">
        <v>0</v>
      </c>
      <c r="CF80" s="43" t="s">
        <v>35</v>
      </c>
      <c r="CG80" s="43">
        <f aca="true" t="shared" si="48" ref="CG80:CN80">SUM(BM72:BM91)</f>
        <v>10</v>
      </c>
      <c r="CH80" s="43">
        <f t="shared" si="48"/>
        <v>3</v>
      </c>
      <c r="CI80" s="43">
        <f t="shared" si="48"/>
        <v>5</v>
      </c>
      <c r="CJ80" s="43">
        <f t="shared" si="48"/>
        <v>11</v>
      </c>
      <c r="CK80" s="43">
        <f t="shared" si="48"/>
        <v>0</v>
      </c>
      <c r="CL80" s="43">
        <f t="shared" si="48"/>
        <v>0</v>
      </c>
      <c r="CM80" s="43">
        <f t="shared" si="48"/>
        <v>0</v>
      </c>
      <c r="CN80" s="43">
        <f t="shared" si="48"/>
        <v>29</v>
      </c>
      <c r="CO80" s="43">
        <f t="shared" si="41"/>
        <v>1</v>
      </c>
    </row>
    <row r="81" spans="1:93" ht="12" customHeight="1">
      <c r="A81" s="16">
        <f t="shared" si="38"/>
        <v>79</v>
      </c>
      <c r="B81" s="65" t="s">
        <v>99</v>
      </c>
      <c r="C81" s="104">
        <v>9</v>
      </c>
      <c r="D81" s="60" t="s">
        <v>552</v>
      </c>
      <c r="E81" s="58" t="s">
        <v>551</v>
      </c>
      <c r="F81" s="50">
        <v>1</v>
      </c>
      <c r="G81" s="17">
        <f>IF(X81&lt;&gt;0,AF81/X81,IF(P81&lt;&gt;0,0,""))</f>
        <v>0</v>
      </c>
      <c r="H81" s="18">
        <f>IF(X81+AN81+BL81&lt;&gt;0,(AF81+AN81)/(X81+AN81+BL81),"")</f>
        <v>0.125</v>
      </c>
      <c r="I81" s="19"/>
      <c r="J81" s="20"/>
      <c r="K81" s="21">
        <v>4</v>
      </c>
      <c r="L81" s="20"/>
      <c r="M81" s="22">
        <v>4</v>
      </c>
      <c r="N81" s="20"/>
      <c r="O81" s="21"/>
      <c r="P81" s="23">
        <f>SUM(I81:O81)</f>
        <v>8</v>
      </c>
      <c r="Q81" s="19"/>
      <c r="R81" s="20"/>
      <c r="S81" s="21">
        <v>4</v>
      </c>
      <c r="T81" s="20"/>
      <c r="U81" s="22">
        <v>3</v>
      </c>
      <c r="V81" s="20"/>
      <c r="W81" s="21"/>
      <c r="X81" s="23">
        <f>SUM(Q81:W81)</f>
        <v>7</v>
      </c>
      <c r="Y81" s="19"/>
      <c r="Z81" s="20"/>
      <c r="AA81" s="21">
        <v>0</v>
      </c>
      <c r="AB81" s="20"/>
      <c r="AC81" s="21">
        <v>0</v>
      </c>
      <c r="AD81" s="20"/>
      <c r="AE81" s="24"/>
      <c r="AF81" s="23">
        <f>SUM(Y81:AE81)</f>
        <v>0</v>
      </c>
      <c r="AG81" s="19"/>
      <c r="AH81" s="20"/>
      <c r="AI81" s="21">
        <v>0</v>
      </c>
      <c r="AJ81" s="20"/>
      <c r="AK81" s="21">
        <v>1</v>
      </c>
      <c r="AL81" s="20"/>
      <c r="AM81" s="24"/>
      <c r="AN81" s="23">
        <f>SUM(AG81:AM81)</f>
        <v>1</v>
      </c>
      <c r="AO81" s="19"/>
      <c r="AP81" s="20"/>
      <c r="AQ81" s="21">
        <v>0</v>
      </c>
      <c r="AR81" s="20"/>
      <c r="AS81" s="21">
        <v>1</v>
      </c>
      <c r="AT81" s="20"/>
      <c r="AU81" s="24"/>
      <c r="AV81" s="23">
        <f>SUM(AO81:AU81)</f>
        <v>1</v>
      </c>
      <c r="AW81" s="19"/>
      <c r="AX81" s="20"/>
      <c r="AY81" s="21">
        <v>0</v>
      </c>
      <c r="AZ81" s="20"/>
      <c r="BA81" s="21">
        <v>0</v>
      </c>
      <c r="BB81" s="20"/>
      <c r="BC81" s="24"/>
      <c r="BD81" s="23">
        <f>SUM(AW81:BC81)</f>
        <v>0</v>
      </c>
      <c r="BE81" s="19"/>
      <c r="BF81" s="20"/>
      <c r="BG81" s="21">
        <v>0</v>
      </c>
      <c r="BH81" s="20"/>
      <c r="BI81" s="21">
        <v>0</v>
      </c>
      <c r="BJ81" s="20"/>
      <c r="BK81" s="24"/>
      <c r="BL81" s="23">
        <f>SUM(BE81:BK81)</f>
        <v>0</v>
      </c>
      <c r="BM81" s="19"/>
      <c r="BN81" s="20"/>
      <c r="BO81" s="21"/>
      <c r="BP81" s="20"/>
      <c r="BQ81" s="21">
        <v>0</v>
      </c>
      <c r="BR81" s="20"/>
      <c r="BS81" s="24"/>
      <c r="BT81" s="23">
        <f>SUM(BM81:BS81)</f>
        <v>0</v>
      </c>
      <c r="BU81" s="25"/>
      <c r="BV81" s="26"/>
      <c r="BW81" s="27"/>
      <c r="BX81" s="26"/>
      <c r="BY81" s="27">
        <v>5</v>
      </c>
      <c r="BZ81" s="26"/>
      <c r="CA81" s="28"/>
      <c r="CB81" s="29">
        <f>SUM(BU81:CA81)</f>
        <v>5</v>
      </c>
      <c r="CC81" s="30">
        <f>IF(P81-BL81-AN81-CD81&lt;&gt;X81,"Err!","")</f>
      </c>
      <c r="CD81" s="41">
        <v>0</v>
      </c>
      <c r="CF81" s="43" t="s">
        <v>36</v>
      </c>
      <c r="CG81" s="45">
        <f aca="true" t="shared" si="49" ref="CG81:CN81">SUM(BU72:BU91)</f>
        <v>7</v>
      </c>
      <c r="CH81" s="45">
        <f t="shared" si="49"/>
        <v>6</v>
      </c>
      <c r="CI81" s="45">
        <f t="shared" si="49"/>
        <v>7</v>
      </c>
      <c r="CJ81" s="45">
        <f t="shared" si="49"/>
        <v>7</v>
      </c>
      <c r="CK81" s="45">
        <f t="shared" si="49"/>
        <v>5</v>
      </c>
      <c r="CL81" s="45">
        <f t="shared" si="49"/>
        <v>0</v>
      </c>
      <c r="CM81" s="45">
        <f t="shared" si="49"/>
        <v>0</v>
      </c>
      <c r="CN81" s="45">
        <f t="shared" si="49"/>
        <v>32</v>
      </c>
      <c r="CO81" s="43">
        <f t="shared" si="41"/>
        <v>1</v>
      </c>
    </row>
    <row r="82" spans="1:93" ht="12" customHeight="1">
      <c r="A82" s="16">
        <f t="shared" si="38"/>
        <v>80</v>
      </c>
      <c r="B82" s="65" t="s">
        <v>99</v>
      </c>
      <c r="C82" s="55">
        <v>10</v>
      </c>
      <c r="D82" s="56" t="s">
        <v>439</v>
      </c>
      <c r="E82" s="58" t="s">
        <v>225</v>
      </c>
      <c r="F82" s="50">
        <v>1</v>
      </c>
      <c r="G82" s="17">
        <f>IF(X82&lt;&gt;0,AF82/X82,IF(P82&lt;&gt;0,0,""))</f>
        <v>0.3333333333333333</v>
      </c>
      <c r="H82" s="18">
        <f>IF(X82+AN82+BL82&lt;&gt;0,(AF82+AN82)/(X82+AN82+BL82),"")</f>
        <v>0.3333333333333333</v>
      </c>
      <c r="I82" s="19">
        <v>1</v>
      </c>
      <c r="J82" s="20">
        <v>2</v>
      </c>
      <c r="K82" s="21"/>
      <c r="L82" s="20"/>
      <c r="M82" s="22"/>
      <c r="N82" s="20"/>
      <c r="O82" s="21"/>
      <c r="P82" s="23">
        <f>SUM(I82:O82)</f>
        <v>3</v>
      </c>
      <c r="Q82" s="19">
        <v>1</v>
      </c>
      <c r="R82" s="20">
        <v>2</v>
      </c>
      <c r="S82" s="21"/>
      <c r="T82" s="20"/>
      <c r="U82" s="22"/>
      <c r="V82" s="20"/>
      <c r="W82" s="21"/>
      <c r="X82" s="23">
        <f>SUM(Q82:W82)</f>
        <v>3</v>
      </c>
      <c r="Y82" s="19">
        <v>0</v>
      </c>
      <c r="Z82" s="20">
        <v>1</v>
      </c>
      <c r="AA82" s="21"/>
      <c r="AB82" s="20"/>
      <c r="AC82" s="21"/>
      <c r="AD82" s="20"/>
      <c r="AE82" s="24"/>
      <c r="AF82" s="23">
        <f>SUM(Y82:AE82)</f>
        <v>1</v>
      </c>
      <c r="AG82" s="19">
        <v>0</v>
      </c>
      <c r="AH82" s="20">
        <v>0</v>
      </c>
      <c r="AI82" s="21"/>
      <c r="AJ82" s="20"/>
      <c r="AK82" s="21"/>
      <c r="AL82" s="20"/>
      <c r="AM82" s="24"/>
      <c r="AN82" s="23">
        <f>SUM(AG82:AM82)</f>
        <v>0</v>
      </c>
      <c r="AO82" s="19">
        <v>0</v>
      </c>
      <c r="AP82" s="20">
        <v>1</v>
      </c>
      <c r="AQ82" s="21"/>
      <c r="AR82" s="20"/>
      <c r="AS82" s="21"/>
      <c r="AT82" s="20"/>
      <c r="AU82" s="24"/>
      <c r="AV82" s="23">
        <f>SUM(AO82:AU82)</f>
        <v>1</v>
      </c>
      <c r="AW82" s="19">
        <v>0</v>
      </c>
      <c r="AX82" s="20">
        <v>0</v>
      </c>
      <c r="AY82" s="21"/>
      <c r="AZ82" s="20"/>
      <c r="BA82" s="21"/>
      <c r="BB82" s="20"/>
      <c r="BC82" s="24"/>
      <c r="BD82" s="23">
        <f>SUM(AW82:BC82)</f>
        <v>0</v>
      </c>
      <c r="BE82" s="19">
        <v>0</v>
      </c>
      <c r="BF82" s="20">
        <v>0</v>
      </c>
      <c r="BG82" s="21"/>
      <c r="BH82" s="20"/>
      <c r="BI82" s="21"/>
      <c r="BJ82" s="20"/>
      <c r="BK82" s="24"/>
      <c r="BL82" s="23">
        <f>SUM(BE82:BK82)</f>
        <v>0</v>
      </c>
      <c r="BM82" s="19"/>
      <c r="BN82" s="20"/>
      <c r="BO82" s="21"/>
      <c r="BP82" s="20"/>
      <c r="BQ82" s="21"/>
      <c r="BR82" s="20"/>
      <c r="BS82" s="24"/>
      <c r="BT82" s="23">
        <f>SUM(BM82:BS82)</f>
        <v>0</v>
      </c>
      <c r="BU82" s="25"/>
      <c r="BV82" s="26"/>
      <c r="BW82" s="27"/>
      <c r="BX82" s="26"/>
      <c r="BY82" s="27"/>
      <c r="BZ82" s="26"/>
      <c r="CA82" s="28"/>
      <c r="CB82" s="29">
        <f>SUM(BU82:CA82)</f>
        <v>0</v>
      </c>
      <c r="CC82" s="30">
        <f>IF(P82-BL82-AN82-CD82&lt;&gt;X82,"Err!","")</f>
      </c>
      <c r="CD82" s="41">
        <v>0</v>
      </c>
      <c r="CF82" s="43"/>
      <c r="CG82" s="43"/>
      <c r="CH82" s="43"/>
      <c r="CI82" s="43"/>
      <c r="CJ82" s="43"/>
      <c r="CK82" s="43"/>
      <c r="CL82" s="43"/>
      <c r="CM82" s="43"/>
      <c r="CN82" s="43"/>
      <c r="CO82" s="43">
        <f>IF(OR(C82="",P82=0),0,IF(P82&lt;$CE$72,1,2))</f>
        <v>1</v>
      </c>
    </row>
    <row r="83" spans="1:93" ht="12" customHeight="1">
      <c r="A83" s="16">
        <f t="shared" si="38"/>
        <v>81</v>
      </c>
      <c r="B83" s="65" t="s">
        <v>99</v>
      </c>
      <c r="C83" s="55">
        <v>11</v>
      </c>
      <c r="D83" s="56" t="s">
        <v>58</v>
      </c>
      <c r="E83" s="58" t="s">
        <v>226</v>
      </c>
      <c r="F83" s="50">
        <v>2</v>
      </c>
      <c r="G83" s="17">
        <f>IF(X83&lt;&gt;0,AF83/X83,IF(P83&lt;&gt;0,0,""))</f>
        <v>0.1875</v>
      </c>
      <c r="H83" s="18">
        <f>IF(X83+AN83+BL83&lt;&gt;0,(AF83+AN83)/(X83+AN83+BL83),"")</f>
        <v>0.2777777777777778</v>
      </c>
      <c r="I83" s="19">
        <v>4</v>
      </c>
      <c r="J83" s="20">
        <v>4</v>
      </c>
      <c r="K83" s="21">
        <v>3</v>
      </c>
      <c r="L83" s="20">
        <v>3</v>
      </c>
      <c r="M83" s="22">
        <v>4</v>
      </c>
      <c r="N83" s="20"/>
      <c r="O83" s="21"/>
      <c r="P83" s="23">
        <f>SUM(I83:O83)</f>
        <v>18</v>
      </c>
      <c r="Q83" s="19">
        <v>4</v>
      </c>
      <c r="R83" s="20">
        <v>4</v>
      </c>
      <c r="S83" s="21">
        <v>3</v>
      </c>
      <c r="T83" s="20">
        <v>3</v>
      </c>
      <c r="U83" s="22">
        <v>2</v>
      </c>
      <c r="V83" s="20"/>
      <c r="W83" s="21"/>
      <c r="X83" s="23">
        <f>SUM(Q83:W83)</f>
        <v>16</v>
      </c>
      <c r="Y83" s="19">
        <v>1</v>
      </c>
      <c r="Z83" s="20">
        <v>0</v>
      </c>
      <c r="AA83" s="21">
        <v>1</v>
      </c>
      <c r="AB83" s="20">
        <v>1</v>
      </c>
      <c r="AC83" s="21">
        <v>0</v>
      </c>
      <c r="AD83" s="20"/>
      <c r="AE83" s="24"/>
      <c r="AF83" s="23">
        <f>SUM(Y83:AE83)</f>
        <v>3</v>
      </c>
      <c r="AG83" s="19">
        <v>0</v>
      </c>
      <c r="AH83" s="20">
        <v>0</v>
      </c>
      <c r="AI83" s="21">
        <v>0</v>
      </c>
      <c r="AJ83" s="20">
        <v>0</v>
      </c>
      <c r="AK83" s="21">
        <v>2</v>
      </c>
      <c r="AL83" s="20"/>
      <c r="AM83" s="24"/>
      <c r="AN83" s="23">
        <f>SUM(AG83:AM83)</f>
        <v>2</v>
      </c>
      <c r="AO83" s="19">
        <v>0</v>
      </c>
      <c r="AP83" s="20">
        <v>0</v>
      </c>
      <c r="AQ83" s="21">
        <v>1</v>
      </c>
      <c r="AR83" s="20">
        <v>2</v>
      </c>
      <c r="AS83" s="21">
        <v>1</v>
      </c>
      <c r="AT83" s="20"/>
      <c r="AU83" s="24"/>
      <c r="AV83" s="23">
        <f>SUM(AO83:AU83)</f>
        <v>4</v>
      </c>
      <c r="AW83" s="19">
        <v>1</v>
      </c>
      <c r="AX83" s="20">
        <v>0</v>
      </c>
      <c r="AY83" s="21">
        <v>0</v>
      </c>
      <c r="AZ83" s="20">
        <v>0</v>
      </c>
      <c r="BA83" s="21">
        <v>0</v>
      </c>
      <c r="BB83" s="20"/>
      <c r="BC83" s="24"/>
      <c r="BD83" s="23">
        <f>SUM(AW83:BC83)</f>
        <v>1</v>
      </c>
      <c r="BE83" s="19">
        <v>0</v>
      </c>
      <c r="BF83" s="20">
        <v>0</v>
      </c>
      <c r="BG83" s="21">
        <v>0</v>
      </c>
      <c r="BH83" s="20">
        <v>0</v>
      </c>
      <c r="BI83" s="21">
        <v>0</v>
      </c>
      <c r="BJ83" s="20"/>
      <c r="BK83" s="24"/>
      <c r="BL83" s="23">
        <f>SUM(BE83:BK83)</f>
        <v>0</v>
      </c>
      <c r="BM83" s="19"/>
      <c r="BN83" s="20"/>
      <c r="BO83" s="21"/>
      <c r="BP83" s="20"/>
      <c r="BQ83" s="21"/>
      <c r="BR83" s="20"/>
      <c r="BS83" s="24"/>
      <c r="BT83" s="23">
        <f>SUM(BM83:BS83)</f>
        <v>0</v>
      </c>
      <c r="BU83" s="25"/>
      <c r="BV83" s="26"/>
      <c r="BW83" s="27"/>
      <c r="BX83" s="26"/>
      <c r="BY83" s="27"/>
      <c r="BZ83" s="26"/>
      <c r="CA83" s="28"/>
      <c r="CB83" s="29">
        <f>SUM(BU83:CA83)</f>
        <v>0</v>
      </c>
      <c r="CC83" s="30">
        <f>IF(P83-BL83-AN83-CD83&lt;&gt;X83,"Err!","")</f>
      </c>
      <c r="CD83" s="41">
        <v>0</v>
      </c>
      <c r="CF83" s="43"/>
      <c r="CG83" s="43"/>
      <c r="CH83" s="43"/>
      <c r="CI83" s="43"/>
      <c r="CJ83" s="43"/>
      <c r="CK83" s="43"/>
      <c r="CL83" s="43"/>
      <c r="CM83" s="43"/>
      <c r="CN83" s="43"/>
      <c r="CO83" s="43">
        <f t="shared" si="41"/>
        <v>2</v>
      </c>
    </row>
    <row r="84" spans="1:93" ht="12" customHeight="1">
      <c r="A84" s="16">
        <f t="shared" si="38"/>
        <v>82</v>
      </c>
      <c r="B84" s="65" t="s">
        <v>99</v>
      </c>
      <c r="C84" s="104">
        <v>16</v>
      </c>
      <c r="D84" s="59" t="s">
        <v>496</v>
      </c>
      <c r="E84" s="58" t="s">
        <v>487</v>
      </c>
      <c r="F84" s="50">
        <v>1</v>
      </c>
      <c r="G84" s="17">
        <f>IF(X84&lt;&gt;0,AF84/X84,IF(P84&lt;&gt;0,0,""))</f>
        <v>0.14285714285714285</v>
      </c>
      <c r="H84" s="18">
        <f>IF(X84+AN84+BL84&lt;&gt;0,(AF84+AN84)/(X84+AN84+BL84),"")</f>
        <v>0.25</v>
      </c>
      <c r="I84" s="19">
        <v>3</v>
      </c>
      <c r="J84" s="20">
        <v>3</v>
      </c>
      <c r="K84" s="21">
        <v>1</v>
      </c>
      <c r="L84" s="20"/>
      <c r="M84" s="22">
        <v>1</v>
      </c>
      <c r="N84" s="20"/>
      <c r="O84" s="21"/>
      <c r="P84" s="23">
        <f>SUM(I84:O84)</f>
        <v>8</v>
      </c>
      <c r="Q84" s="19">
        <v>2</v>
      </c>
      <c r="R84" s="20">
        <v>3</v>
      </c>
      <c r="S84" s="21">
        <v>1</v>
      </c>
      <c r="T84" s="20"/>
      <c r="U84" s="22">
        <v>1</v>
      </c>
      <c r="V84" s="20"/>
      <c r="W84" s="21"/>
      <c r="X84" s="23">
        <f>SUM(Q84:W84)</f>
        <v>7</v>
      </c>
      <c r="Y84" s="19">
        <v>1</v>
      </c>
      <c r="Z84" s="20">
        <v>0</v>
      </c>
      <c r="AA84" s="21">
        <v>0</v>
      </c>
      <c r="AB84" s="20"/>
      <c r="AC84" s="21">
        <v>0</v>
      </c>
      <c r="AD84" s="20"/>
      <c r="AE84" s="24"/>
      <c r="AF84" s="23">
        <f>SUM(Y84:AE84)</f>
        <v>1</v>
      </c>
      <c r="AG84" s="19">
        <v>1</v>
      </c>
      <c r="AH84" s="20">
        <v>0</v>
      </c>
      <c r="AI84" s="21">
        <v>0</v>
      </c>
      <c r="AJ84" s="20"/>
      <c r="AK84" s="21">
        <v>0</v>
      </c>
      <c r="AL84" s="20"/>
      <c r="AM84" s="24"/>
      <c r="AN84" s="23">
        <f>SUM(AG84:AM84)</f>
        <v>1</v>
      </c>
      <c r="AO84" s="19">
        <v>0</v>
      </c>
      <c r="AP84" s="20">
        <v>0</v>
      </c>
      <c r="AQ84" s="21">
        <v>0</v>
      </c>
      <c r="AR84" s="20"/>
      <c r="AS84" s="21">
        <v>0</v>
      </c>
      <c r="AT84" s="20"/>
      <c r="AU84" s="24"/>
      <c r="AV84" s="23">
        <f>SUM(AO84:AU84)</f>
        <v>0</v>
      </c>
      <c r="AW84" s="19">
        <v>0</v>
      </c>
      <c r="AX84" s="20">
        <v>0</v>
      </c>
      <c r="AY84" s="21">
        <v>0</v>
      </c>
      <c r="AZ84" s="20"/>
      <c r="BA84" s="21">
        <v>0</v>
      </c>
      <c r="BB84" s="20"/>
      <c r="BC84" s="24"/>
      <c r="BD84" s="23">
        <f>SUM(AW84:BC84)</f>
        <v>0</v>
      </c>
      <c r="BE84" s="19">
        <v>0</v>
      </c>
      <c r="BF84" s="20">
        <v>0</v>
      </c>
      <c r="BG84" s="21">
        <v>0</v>
      </c>
      <c r="BH84" s="20"/>
      <c r="BI84" s="21">
        <v>0</v>
      </c>
      <c r="BJ84" s="20"/>
      <c r="BK84" s="24"/>
      <c r="BL84" s="23">
        <f>SUM(BE84:BK84)</f>
        <v>0</v>
      </c>
      <c r="BM84" s="19"/>
      <c r="BN84" s="20"/>
      <c r="BO84" s="21"/>
      <c r="BP84" s="20"/>
      <c r="BQ84" s="21"/>
      <c r="BR84" s="20"/>
      <c r="BS84" s="24"/>
      <c r="BT84" s="23">
        <f>SUM(BM84:BS84)</f>
        <v>0</v>
      </c>
      <c r="BU84" s="25"/>
      <c r="BV84" s="26"/>
      <c r="BW84" s="27"/>
      <c r="BX84" s="26"/>
      <c r="BY84" s="27"/>
      <c r="BZ84" s="26"/>
      <c r="CA84" s="28"/>
      <c r="CB84" s="29">
        <f>SUM(BU84:CA84)</f>
        <v>0</v>
      </c>
      <c r="CC84" s="30">
        <f>IF(P84-BL84-AN84-CD84&lt;&gt;X84,"Err!","")</f>
      </c>
      <c r="CD84" s="41">
        <v>0</v>
      </c>
      <c r="CF84" s="43"/>
      <c r="CG84" s="43"/>
      <c r="CH84" s="43"/>
      <c r="CI84" s="43"/>
      <c r="CJ84" s="43"/>
      <c r="CK84" s="43"/>
      <c r="CL84" s="43"/>
      <c r="CM84" s="43"/>
      <c r="CN84" s="43"/>
      <c r="CO84" s="43">
        <f>IF(OR(C84="",P84=0),0,IF(P84&lt;$CE$72,1,2))</f>
        <v>1</v>
      </c>
    </row>
    <row r="85" spans="1:93" ht="12" customHeight="1">
      <c r="A85" s="16">
        <f t="shared" si="38"/>
        <v>83</v>
      </c>
      <c r="B85" s="65" t="s">
        <v>99</v>
      </c>
      <c r="C85" s="104">
        <v>17</v>
      </c>
      <c r="D85" s="59" t="s">
        <v>497</v>
      </c>
      <c r="E85" s="58" t="s">
        <v>485</v>
      </c>
      <c r="F85" s="50">
        <v>0</v>
      </c>
      <c r="G85" s="17">
        <f>IF(X85&lt;&gt;0,AF85/X85,IF(P85&lt;&gt;0,0,""))</f>
      </c>
      <c r="H85" s="18">
        <f>IF(X85+AN85+BL85&lt;&gt;0,(AF85+AN85)/(X85+AN85+BL85),"")</f>
      </c>
      <c r="I85" s="19"/>
      <c r="J85" s="20"/>
      <c r="K85" s="21"/>
      <c r="L85" s="20"/>
      <c r="M85" s="22"/>
      <c r="N85" s="20"/>
      <c r="O85" s="21"/>
      <c r="P85" s="23">
        <f>SUM(I85:O85)</f>
        <v>0</v>
      </c>
      <c r="Q85" s="19"/>
      <c r="R85" s="20"/>
      <c r="S85" s="21"/>
      <c r="T85" s="20"/>
      <c r="U85" s="22"/>
      <c r="V85" s="20"/>
      <c r="W85" s="21"/>
      <c r="X85" s="23">
        <f>SUM(Q85:W85)</f>
        <v>0</v>
      </c>
      <c r="Y85" s="19"/>
      <c r="Z85" s="20"/>
      <c r="AA85" s="21"/>
      <c r="AB85" s="20"/>
      <c r="AC85" s="21"/>
      <c r="AD85" s="20"/>
      <c r="AE85" s="24"/>
      <c r="AF85" s="23">
        <f>SUM(Y85:AE85)</f>
        <v>0</v>
      </c>
      <c r="AG85" s="19"/>
      <c r="AH85" s="20"/>
      <c r="AI85" s="21"/>
      <c r="AJ85" s="20"/>
      <c r="AK85" s="21"/>
      <c r="AL85" s="20"/>
      <c r="AM85" s="24"/>
      <c r="AN85" s="23">
        <f>SUM(AG85:AM85)</f>
        <v>0</v>
      </c>
      <c r="AO85" s="19"/>
      <c r="AP85" s="20"/>
      <c r="AQ85" s="21"/>
      <c r="AR85" s="20"/>
      <c r="AS85" s="21"/>
      <c r="AT85" s="20"/>
      <c r="AU85" s="24"/>
      <c r="AV85" s="23">
        <f>SUM(AO85:AU85)</f>
        <v>0</v>
      </c>
      <c r="AW85" s="19"/>
      <c r="AX85" s="20"/>
      <c r="AY85" s="21"/>
      <c r="AZ85" s="20"/>
      <c r="BA85" s="21"/>
      <c r="BB85" s="20"/>
      <c r="BC85" s="24"/>
      <c r="BD85" s="23">
        <f>SUM(AW85:BC85)</f>
        <v>0</v>
      </c>
      <c r="BE85" s="19"/>
      <c r="BF85" s="20"/>
      <c r="BG85" s="21"/>
      <c r="BH85" s="20"/>
      <c r="BI85" s="21"/>
      <c r="BJ85" s="20"/>
      <c r="BK85" s="24"/>
      <c r="BL85" s="23">
        <f>SUM(BE85:BK85)</f>
        <v>0</v>
      </c>
      <c r="BM85" s="19"/>
      <c r="BN85" s="20"/>
      <c r="BO85" s="21"/>
      <c r="BP85" s="20"/>
      <c r="BQ85" s="21"/>
      <c r="BR85" s="20"/>
      <c r="BS85" s="24"/>
      <c r="BT85" s="23">
        <f>SUM(BM85:BS85)</f>
        <v>0</v>
      </c>
      <c r="BU85" s="25"/>
      <c r="BV85" s="26"/>
      <c r="BW85" s="27"/>
      <c r="BX85" s="26"/>
      <c r="BY85" s="27"/>
      <c r="BZ85" s="26"/>
      <c r="CA85" s="28"/>
      <c r="CB85" s="29">
        <f>SUM(BU85:CA85)</f>
        <v>0</v>
      </c>
      <c r="CC85" s="30">
        <f>IF(P85-BL85-AN85-CD85&lt;&gt;X85,"Err!","")</f>
      </c>
      <c r="CD85" s="41">
        <v>0</v>
      </c>
      <c r="CF85" s="43"/>
      <c r="CG85" s="43"/>
      <c r="CH85" s="43"/>
      <c r="CI85" s="43"/>
      <c r="CJ85" s="43"/>
      <c r="CK85" s="43"/>
      <c r="CL85" s="43"/>
      <c r="CM85" s="43"/>
      <c r="CN85" s="43"/>
      <c r="CO85" s="43">
        <f t="shared" si="41"/>
        <v>0</v>
      </c>
    </row>
    <row r="86" spans="1:93" ht="12" customHeight="1">
      <c r="A86" s="16">
        <f t="shared" si="38"/>
        <v>84</v>
      </c>
      <c r="B86" s="65" t="s">
        <v>99</v>
      </c>
      <c r="C86" s="55">
        <v>18</v>
      </c>
      <c r="D86" s="56" t="s">
        <v>59</v>
      </c>
      <c r="E86" s="58" t="s">
        <v>229</v>
      </c>
      <c r="F86" s="50">
        <v>2</v>
      </c>
      <c r="G86" s="17">
        <f>IF(X86&lt;&gt;0,AF86/X86,IF(P86&lt;&gt;0,0,""))</f>
        <v>0.4375</v>
      </c>
      <c r="H86" s="18">
        <f>IF(X86+AN86+BL86&lt;&gt;0,(AF86+AN86)/(X86+AN86+BL86),"")</f>
        <v>0.55</v>
      </c>
      <c r="I86" s="19">
        <v>4</v>
      </c>
      <c r="J86" s="20">
        <v>4</v>
      </c>
      <c r="K86" s="21">
        <v>4</v>
      </c>
      <c r="L86" s="20">
        <v>4</v>
      </c>
      <c r="M86" s="22">
        <v>4</v>
      </c>
      <c r="N86" s="20"/>
      <c r="O86" s="21"/>
      <c r="P86" s="23">
        <f>SUM(I86:O86)</f>
        <v>20</v>
      </c>
      <c r="Q86" s="19">
        <v>4</v>
      </c>
      <c r="R86" s="20">
        <v>4</v>
      </c>
      <c r="S86" s="21">
        <v>3</v>
      </c>
      <c r="T86" s="20">
        <v>2</v>
      </c>
      <c r="U86" s="22">
        <v>3</v>
      </c>
      <c r="V86" s="20"/>
      <c r="W86" s="21"/>
      <c r="X86" s="23">
        <f>SUM(Q86:W86)</f>
        <v>16</v>
      </c>
      <c r="Y86" s="19">
        <v>2</v>
      </c>
      <c r="Z86" s="20">
        <v>1</v>
      </c>
      <c r="AA86" s="21">
        <v>2</v>
      </c>
      <c r="AB86" s="20">
        <v>0</v>
      </c>
      <c r="AC86" s="21">
        <v>2</v>
      </c>
      <c r="AD86" s="20"/>
      <c r="AE86" s="24"/>
      <c r="AF86" s="23">
        <f>SUM(Y86:AE86)</f>
        <v>7</v>
      </c>
      <c r="AG86" s="19">
        <v>0</v>
      </c>
      <c r="AH86" s="20">
        <v>0</v>
      </c>
      <c r="AI86" s="21">
        <v>1</v>
      </c>
      <c r="AJ86" s="20">
        <v>2</v>
      </c>
      <c r="AK86" s="21">
        <v>1</v>
      </c>
      <c r="AL86" s="20"/>
      <c r="AM86" s="24"/>
      <c r="AN86" s="23">
        <f>SUM(AG86:AM86)</f>
        <v>4</v>
      </c>
      <c r="AO86" s="19">
        <v>0</v>
      </c>
      <c r="AP86" s="20">
        <v>0</v>
      </c>
      <c r="AQ86" s="21">
        <v>0</v>
      </c>
      <c r="AR86" s="20">
        <v>0</v>
      </c>
      <c r="AS86" s="21">
        <v>1</v>
      </c>
      <c r="AT86" s="20"/>
      <c r="AU86" s="24"/>
      <c r="AV86" s="23">
        <f>SUM(AO86:AU86)</f>
        <v>1</v>
      </c>
      <c r="AW86" s="19">
        <v>1</v>
      </c>
      <c r="AX86" s="20">
        <v>0</v>
      </c>
      <c r="AY86" s="21">
        <v>3</v>
      </c>
      <c r="AZ86" s="20">
        <v>1</v>
      </c>
      <c r="BA86" s="21">
        <v>0</v>
      </c>
      <c r="BB86" s="20"/>
      <c r="BC86" s="24"/>
      <c r="BD86" s="23">
        <f>SUM(AW86:BC86)</f>
        <v>5</v>
      </c>
      <c r="BE86" s="19">
        <v>0</v>
      </c>
      <c r="BF86" s="20">
        <v>0</v>
      </c>
      <c r="BG86" s="21">
        <v>0</v>
      </c>
      <c r="BH86" s="20">
        <v>0</v>
      </c>
      <c r="BI86" s="21">
        <v>0</v>
      </c>
      <c r="BJ86" s="20"/>
      <c r="BK86" s="24"/>
      <c r="BL86" s="23">
        <f>SUM(BE86:BK86)</f>
        <v>0</v>
      </c>
      <c r="BM86" s="19"/>
      <c r="BN86" s="20"/>
      <c r="BO86" s="21"/>
      <c r="BP86" s="20"/>
      <c r="BQ86" s="21"/>
      <c r="BR86" s="20"/>
      <c r="BS86" s="24"/>
      <c r="BT86" s="23">
        <f>SUM(BM86:BS86)</f>
        <v>0</v>
      </c>
      <c r="BU86" s="25"/>
      <c r="BV86" s="26"/>
      <c r="BW86" s="27"/>
      <c r="BX86" s="26"/>
      <c r="BY86" s="27"/>
      <c r="BZ86" s="26"/>
      <c r="CA86" s="28"/>
      <c r="CB86" s="29">
        <f>SUM(BU86:CA86)</f>
        <v>0</v>
      </c>
      <c r="CC86" s="30">
        <f>IF(P86-BL86-AN86-CD86&lt;&gt;X86,"Err!","")</f>
      </c>
      <c r="CD86" s="41">
        <v>0</v>
      </c>
      <c r="CF86" s="43"/>
      <c r="CG86" s="43"/>
      <c r="CH86" s="43"/>
      <c r="CI86" s="43"/>
      <c r="CJ86" s="43"/>
      <c r="CK86" s="43"/>
      <c r="CL86" s="43"/>
      <c r="CM86" s="43"/>
      <c r="CN86" s="43"/>
      <c r="CO86" s="43">
        <f t="shared" si="41"/>
        <v>2</v>
      </c>
    </row>
    <row r="87" spans="1:93" ht="12" customHeight="1">
      <c r="A87" s="16">
        <f t="shared" si="38"/>
        <v>85</v>
      </c>
      <c r="B87" s="65" t="s">
        <v>99</v>
      </c>
      <c r="C87" s="57">
        <v>23</v>
      </c>
      <c r="D87" s="56" t="s">
        <v>227</v>
      </c>
      <c r="E87" s="58" t="s">
        <v>228</v>
      </c>
      <c r="F87" s="50">
        <v>0</v>
      </c>
      <c r="G87" s="17">
        <f>IF(X87&lt;&gt;0,AF87/X87,IF(P87&lt;&gt;0,0,""))</f>
      </c>
      <c r="H87" s="18">
        <f>IF(X87+AN87+BL87&lt;&gt;0,(AF87+AN87)/(X87+AN87+BL87),"")</f>
      </c>
      <c r="I87" s="19"/>
      <c r="J87" s="20"/>
      <c r="K87" s="21"/>
      <c r="L87" s="20"/>
      <c r="M87" s="22"/>
      <c r="N87" s="20"/>
      <c r="O87" s="21"/>
      <c r="P87" s="23">
        <f>SUM(I87:O87)</f>
        <v>0</v>
      </c>
      <c r="Q87" s="19"/>
      <c r="R87" s="20"/>
      <c r="S87" s="21"/>
      <c r="T87" s="20"/>
      <c r="U87" s="22"/>
      <c r="V87" s="20"/>
      <c r="W87" s="21"/>
      <c r="X87" s="23">
        <f>SUM(Q87:W87)</f>
        <v>0</v>
      </c>
      <c r="Y87" s="19"/>
      <c r="Z87" s="20"/>
      <c r="AA87" s="21"/>
      <c r="AB87" s="20"/>
      <c r="AC87" s="21"/>
      <c r="AD87" s="20"/>
      <c r="AE87" s="24"/>
      <c r="AF87" s="23">
        <f>SUM(Y87:AE87)</f>
        <v>0</v>
      </c>
      <c r="AG87" s="19"/>
      <c r="AH87" s="20"/>
      <c r="AI87" s="21"/>
      <c r="AJ87" s="20"/>
      <c r="AK87" s="21"/>
      <c r="AL87" s="20"/>
      <c r="AM87" s="24"/>
      <c r="AN87" s="23">
        <f>SUM(AG87:AM87)</f>
        <v>0</v>
      </c>
      <c r="AO87" s="19"/>
      <c r="AP87" s="20"/>
      <c r="AQ87" s="21"/>
      <c r="AR87" s="20"/>
      <c r="AS87" s="21"/>
      <c r="AT87" s="20"/>
      <c r="AU87" s="24"/>
      <c r="AV87" s="23">
        <f>SUM(AO87:AU87)</f>
        <v>0</v>
      </c>
      <c r="AW87" s="19"/>
      <c r="AX87" s="20"/>
      <c r="AY87" s="21"/>
      <c r="AZ87" s="20"/>
      <c r="BA87" s="21"/>
      <c r="BB87" s="20"/>
      <c r="BC87" s="24"/>
      <c r="BD87" s="23">
        <f>SUM(AW87:BC87)</f>
        <v>0</v>
      </c>
      <c r="BE87" s="19"/>
      <c r="BF87" s="20"/>
      <c r="BG87" s="21"/>
      <c r="BH87" s="20"/>
      <c r="BI87" s="21"/>
      <c r="BJ87" s="20"/>
      <c r="BK87" s="24"/>
      <c r="BL87" s="23">
        <f>SUM(BE87:BK87)</f>
        <v>0</v>
      </c>
      <c r="BM87" s="19"/>
      <c r="BN87" s="20"/>
      <c r="BO87" s="21"/>
      <c r="BP87" s="20"/>
      <c r="BQ87" s="21"/>
      <c r="BR87" s="20"/>
      <c r="BS87" s="24"/>
      <c r="BT87" s="23">
        <f>SUM(BM87:BS87)</f>
        <v>0</v>
      </c>
      <c r="BU87" s="25"/>
      <c r="BV87" s="26"/>
      <c r="BW87" s="27"/>
      <c r="BX87" s="26"/>
      <c r="BY87" s="27"/>
      <c r="BZ87" s="26"/>
      <c r="CA87" s="28"/>
      <c r="CB87" s="29">
        <f>SUM(BU87:CA87)</f>
        <v>0</v>
      </c>
      <c r="CC87" s="30">
        <f>IF(P87-BL87-AN87-CD87&lt;&gt;X87,"Err!","")</f>
      </c>
      <c r="CD87" s="41">
        <v>0</v>
      </c>
      <c r="CF87" s="43"/>
      <c r="CG87" s="43"/>
      <c r="CH87" s="43"/>
      <c r="CI87" s="43"/>
      <c r="CJ87" s="43"/>
      <c r="CK87" s="43"/>
      <c r="CL87" s="43"/>
      <c r="CM87" s="43"/>
      <c r="CN87" s="43"/>
      <c r="CO87" s="43">
        <f t="shared" si="41"/>
        <v>0</v>
      </c>
    </row>
    <row r="88" spans="1:93" ht="12" customHeight="1">
      <c r="A88" s="16">
        <f t="shared" si="38"/>
        <v>86</v>
      </c>
      <c r="B88" s="65" t="s">
        <v>99</v>
      </c>
      <c r="C88" s="36">
        <v>25</v>
      </c>
      <c r="D88" s="59" t="s">
        <v>60</v>
      </c>
      <c r="E88" s="58" t="s">
        <v>230</v>
      </c>
      <c r="F88" s="50">
        <v>0</v>
      </c>
      <c r="G88" s="17">
        <f>IF(X88&lt;&gt;0,AF88/X88,IF(P88&lt;&gt;0,0,""))</f>
      </c>
      <c r="H88" s="18">
        <f>IF(X88+AN88+BL88&lt;&gt;0,(AF88+AN88)/(X88+AN88+BL88),"")</f>
      </c>
      <c r="I88" s="19"/>
      <c r="J88" s="20"/>
      <c r="K88" s="21"/>
      <c r="L88" s="20"/>
      <c r="M88" s="22"/>
      <c r="N88" s="20"/>
      <c r="O88" s="21"/>
      <c r="P88" s="23">
        <f>SUM(I88:O88)</f>
        <v>0</v>
      </c>
      <c r="Q88" s="19"/>
      <c r="R88" s="20"/>
      <c r="S88" s="21"/>
      <c r="T88" s="20"/>
      <c r="U88" s="22"/>
      <c r="V88" s="20"/>
      <c r="W88" s="21"/>
      <c r="X88" s="23">
        <f>SUM(Q88:W88)</f>
        <v>0</v>
      </c>
      <c r="Y88" s="19"/>
      <c r="Z88" s="20"/>
      <c r="AA88" s="21"/>
      <c r="AB88" s="20"/>
      <c r="AC88" s="21"/>
      <c r="AD88" s="20"/>
      <c r="AE88" s="24"/>
      <c r="AF88" s="23">
        <f>SUM(Y88:AE88)</f>
        <v>0</v>
      </c>
      <c r="AG88" s="19"/>
      <c r="AH88" s="20"/>
      <c r="AI88" s="21"/>
      <c r="AJ88" s="20"/>
      <c r="AK88" s="21"/>
      <c r="AL88" s="20"/>
      <c r="AM88" s="24"/>
      <c r="AN88" s="23">
        <f>SUM(AG88:AM88)</f>
        <v>0</v>
      </c>
      <c r="AO88" s="19"/>
      <c r="AP88" s="20"/>
      <c r="AQ88" s="21"/>
      <c r="AR88" s="20"/>
      <c r="AS88" s="21"/>
      <c r="AT88" s="20"/>
      <c r="AU88" s="24"/>
      <c r="AV88" s="23">
        <f>SUM(AO88:AU88)</f>
        <v>0</v>
      </c>
      <c r="AW88" s="19"/>
      <c r="AX88" s="20"/>
      <c r="AY88" s="21"/>
      <c r="AZ88" s="20"/>
      <c r="BA88" s="21"/>
      <c r="BB88" s="20"/>
      <c r="BC88" s="24"/>
      <c r="BD88" s="23">
        <f>SUM(AW88:BC88)</f>
        <v>0</v>
      </c>
      <c r="BE88" s="19"/>
      <c r="BF88" s="20"/>
      <c r="BG88" s="21"/>
      <c r="BH88" s="20"/>
      <c r="BI88" s="21"/>
      <c r="BJ88" s="20"/>
      <c r="BK88" s="24"/>
      <c r="BL88" s="23">
        <f>SUM(BE88:BK88)</f>
        <v>0</v>
      </c>
      <c r="BM88" s="19"/>
      <c r="BN88" s="20"/>
      <c r="BO88" s="21"/>
      <c r="BP88" s="20"/>
      <c r="BQ88" s="21"/>
      <c r="BR88" s="20"/>
      <c r="BS88" s="24"/>
      <c r="BT88" s="23">
        <f>SUM(BM88:BS88)</f>
        <v>0</v>
      </c>
      <c r="BU88" s="25"/>
      <c r="BV88" s="26"/>
      <c r="BW88" s="27"/>
      <c r="BX88" s="26"/>
      <c r="BY88" s="27"/>
      <c r="BZ88" s="26"/>
      <c r="CA88" s="28"/>
      <c r="CB88" s="29">
        <f>SUM(BU88:CA88)</f>
        <v>0</v>
      </c>
      <c r="CC88" s="30">
        <f>IF(P88-BL88-AN88-CD88&lt;&gt;X88,"Err!","")</f>
      </c>
      <c r="CD88" s="41">
        <v>0</v>
      </c>
      <c r="CF88" s="43"/>
      <c r="CG88" s="43"/>
      <c r="CH88" s="43"/>
      <c r="CI88" s="43"/>
      <c r="CJ88" s="43"/>
      <c r="CK88" s="43"/>
      <c r="CL88" s="43"/>
      <c r="CM88" s="43"/>
      <c r="CN88" s="43"/>
      <c r="CO88" s="43">
        <f t="shared" si="41"/>
        <v>0</v>
      </c>
    </row>
    <row r="89" spans="1:93" ht="12" customHeight="1">
      <c r="A89" s="16">
        <f t="shared" si="38"/>
        <v>87</v>
      </c>
      <c r="B89" s="65" t="s">
        <v>99</v>
      </c>
      <c r="C89" s="55">
        <v>27</v>
      </c>
      <c r="D89" s="56" t="s">
        <v>61</v>
      </c>
      <c r="E89" s="58" t="s">
        <v>231</v>
      </c>
      <c r="F89" s="50">
        <v>2</v>
      </c>
      <c r="G89" s="17">
        <f>IF(X89&lt;&gt;0,AF89/X89,IF(P89&lt;&gt;0,0,""))</f>
        <v>0.3333333333333333</v>
      </c>
      <c r="H89" s="18">
        <f>IF(X89+AN89+BL89&lt;&gt;0,(AF89+AN89)/(X89+AN89+BL89),"")</f>
        <v>0.4117647058823529</v>
      </c>
      <c r="I89" s="19">
        <v>3</v>
      </c>
      <c r="J89" s="20">
        <v>4</v>
      </c>
      <c r="K89" s="21">
        <v>3</v>
      </c>
      <c r="L89" s="20">
        <v>3</v>
      </c>
      <c r="M89" s="22">
        <v>4</v>
      </c>
      <c r="N89" s="20"/>
      <c r="O89" s="21"/>
      <c r="P89" s="23">
        <f>SUM(I89:O89)</f>
        <v>17</v>
      </c>
      <c r="Q89" s="19">
        <v>3</v>
      </c>
      <c r="R89" s="20">
        <v>3</v>
      </c>
      <c r="S89" s="21">
        <v>3</v>
      </c>
      <c r="T89" s="20">
        <v>3</v>
      </c>
      <c r="U89" s="22">
        <v>3</v>
      </c>
      <c r="V89" s="20"/>
      <c r="W89" s="21"/>
      <c r="X89" s="23">
        <f>SUM(Q89:W89)</f>
        <v>15</v>
      </c>
      <c r="Y89" s="19">
        <v>1</v>
      </c>
      <c r="Z89" s="20">
        <v>1</v>
      </c>
      <c r="AA89" s="21">
        <v>1</v>
      </c>
      <c r="AB89" s="20">
        <v>1</v>
      </c>
      <c r="AC89" s="21">
        <v>1</v>
      </c>
      <c r="AD89" s="20"/>
      <c r="AE89" s="24"/>
      <c r="AF89" s="23">
        <f>SUM(Y89:AE89)</f>
        <v>5</v>
      </c>
      <c r="AG89" s="19">
        <v>0</v>
      </c>
      <c r="AH89" s="20">
        <v>1</v>
      </c>
      <c r="AI89" s="21">
        <v>0</v>
      </c>
      <c r="AJ89" s="20">
        <v>0</v>
      </c>
      <c r="AK89" s="21">
        <v>1</v>
      </c>
      <c r="AL89" s="20"/>
      <c r="AM89" s="24"/>
      <c r="AN89" s="23">
        <f>SUM(AG89:AM89)</f>
        <v>2</v>
      </c>
      <c r="AO89" s="19">
        <v>0</v>
      </c>
      <c r="AP89" s="20">
        <v>0</v>
      </c>
      <c r="AQ89" s="21">
        <v>1</v>
      </c>
      <c r="AR89" s="20">
        <v>1</v>
      </c>
      <c r="AS89" s="21">
        <v>0</v>
      </c>
      <c r="AT89" s="20"/>
      <c r="AU89" s="24"/>
      <c r="AV89" s="23">
        <f>SUM(AO89:AU89)</f>
        <v>2</v>
      </c>
      <c r="AW89" s="19">
        <v>1</v>
      </c>
      <c r="AX89" s="20">
        <v>0</v>
      </c>
      <c r="AY89" s="21">
        <v>0</v>
      </c>
      <c r="AZ89" s="20">
        <v>0</v>
      </c>
      <c r="BA89" s="21">
        <v>0</v>
      </c>
      <c r="BB89" s="20"/>
      <c r="BC89" s="24"/>
      <c r="BD89" s="23">
        <f>SUM(AW89:BC89)</f>
        <v>1</v>
      </c>
      <c r="BE89" s="19">
        <v>0</v>
      </c>
      <c r="BF89" s="20">
        <v>0</v>
      </c>
      <c r="BG89" s="21">
        <v>0</v>
      </c>
      <c r="BH89" s="20">
        <v>0</v>
      </c>
      <c r="BI89" s="21">
        <v>0</v>
      </c>
      <c r="BJ89" s="20"/>
      <c r="BK89" s="24"/>
      <c r="BL89" s="23">
        <f>SUM(BE89:BK89)</f>
        <v>0</v>
      </c>
      <c r="BM89" s="19"/>
      <c r="BN89" s="20"/>
      <c r="BO89" s="21"/>
      <c r="BP89" s="20"/>
      <c r="BQ89" s="21"/>
      <c r="BR89" s="20"/>
      <c r="BS89" s="24"/>
      <c r="BT89" s="23">
        <f>SUM(BM89:BS89)</f>
        <v>0</v>
      </c>
      <c r="BU89" s="25"/>
      <c r="BV89" s="26"/>
      <c r="BW89" s="27"/>
      <c r="BX89" s="26"/>
      <c r="BY89" s="27"/>
      <c r="BZ89" s="26"/>
      <c r="CA89" s="28"/>
      <c r="CB89" s="29">
        <f>SUM(BU89:CA89)</f>
        <v>0</v>
      </c>
      <c r="CC89" s="30">
        <f>IF(P89-BL89-AN89-CD89&lt;&gt;X89,"Err!","")</f>
      </c>
      <c r="CD89" s="41">
        <v>0</v>
      </c>
      <c r="CF89" s="43"/>
      <c r="CG89" s="43"/>
      <c r="CH89" s="43"/>
      <c r="CI89" s="43"/>
      <c r="CJ89" s="43"/>
      <c r="CK89" s="43"/>
      <c r="CL89" s="43"/>
      <c r="CM89" s="43"/>
      <c r="CN89" s="43"/>
      <c r="CO89" s="43">
        <f>IF(OR(C89="",P89=0),0,IF(P89&lt;$CE$72,1,2))</f>
        <v>2</v>
      </c>
    </row>
    <row r="90" spans="1:93" ht="12" customHeight="1">
      <c r="A90" s="16">
        <f t="shared" si="38"/>
        <v>88</v>
      </c>
      <c r="B90" s="65" t="s">
        <v>99</v>
      </c>
      <c r="C90" s="100" t="s">
        <v>438</v>
      </c>
      <c r="D90" s="56" t="s">
        <v>318</v>
      </c>
      <c r="E90" s="58" t="s">
        <v>319</v>
      </c>
      <c r="F90" s="50">
        <v>1</v>
      </c>
      <c r="G90" s="17">
        <f>IF(X90&lt;&gt;0,AF90/X90,IF(P90&lt;&gt;0,0,""))</f>
        <v>0.6666666666666666</v>
      </c>
      <c r="H90" s="18">
        <f>IF(X90+AN90+BL90&lt;&gt;0,(AF90+AN90)/(X90+AN90+BL90),"")</f>
        <v>0.6666666666666666</v>
      </c>
      <c r="I90" s="19">
        <v>3</v>
      </c>
      <c r="J90" s="20"/>
      <c r="K90" s="21">
        <v>3</v>
      </c>
      <c r="L90" s="20">
        <v>3</v>
      </c>
      <c r="M90" s="22"/>
      <c r="N90" s="20"/>
      <c r="O90" s="21"/>
      <c r="P90" s="23">
        <f>SUM(I90:O90)</f>
        <v>9</v>
      </c>
      <c r="Q90" s="19">
        <v>3</v>
      </c>
      <c r="R90" s="20"/>
      <c r="S90" s="21">
        <v>3</v>
      </c>
      <c r="T90" s="20">
        <v>3</v>
      </c>
      <c r="U90" s="22"/>
      <c r="V90" s="20"/>
      <c r="W90" s="21"/>
      <c r="X90" s="23">
        <f>SUM(Q90:W90)</f>
        <v>9</v>
      </c>
      <c r="Y90" s="19">
        <v>2</v>
      </c>
      <c r="Z90" s="20"/>
      <c r="AA90" s="21">
        <v>2</v>
      </c>
      <c r="AB90" s="20">
        <v>2</v>
      </c>
      <c r="AC90" s="21"/>
      <c r="AD90" s="20"/>
      <c r="AE90" s="24"/>
      <c r="AF90" s="23">
        <f>SUM(Y90:AE90)</f>
        <v>6</v>
      </c>
      <c r="AG90" s="19">
        <v>0</v>
      </c>
      <c r="AH90" s="20"/>
      <c r="AI90" s="21">
        <v>0</v>
      </c>
      <c r="AJ90" s="20">
        <v>0</v>
      </c>
      <c r="AK90" s="21"/>
      <c r="AL90" s="20"/>
      <c r="AM90" s="24"/>
      <c r="AN90" s="23">
        <f>SUM(AG90:AM90)</f>
        <v>0</v>
      </c>
      <c r="AO90" s="19">
        <v>3</v>
      </c>
      <c r="AP90" s="20"/>
      <c r="AQ90" s="21">
        <v>1</v>
      </c>
      <c r="AR90" s="20">
        <v>1</v>
      </c>
      <c r="AS90" s="21"/>
      <c r="AT90" s="20"/>
      <c r="AU90" s="24"/>
      <c r="AV90" s="23">
        <f>SUM(AO90:AU90)</f>
        <v>5</v>
      </c>
      <c r="AW90" s="19">
        <v>0</v>
      </c>
      <c r="AX90" s="20"/>
      <c r="AY90" s="21">
        <v>1</v>
      </c>
      <c r="AZ90" s="20">
        <v>0</v>
      </c>
      <c r="BA90" s="21"/>
      <c r="BB90" s="20"/>
      <c r="BC90" s="24"/>
      <c r="BD90" s="23">
        <f>SUM(AW90:BC90)</f>
        <v>1</v>
      </c>
      <c r="BE90" s="19">
        <v>0</v>
      </c>
      <c r="BF90" s="20"/>
      <c r="BG90" s="21">
        <v>0</v>
      </c>
      <c r="BH90" s="20">
        <v>0</v>
      </c>
      <c r="BI90" s="21"/>
      <c r="BJ90" s="20"/>
      <c r="BK90" s="24"/>
      <c r="BL90" s="23">
        <f>SUM(BE90:BK90)</f>
        <v>0</v>
      </c>
      <c r="BM90" s="19">
        <v>10</v>
      </c>
      <c r="BN90" s="20"/>
      <c r="BO90" s="21">
        <v>5</v>
      </c>
      <c r="BP90" s="20">
        <v>11</v>
      </c>
      <c r="BQ90" s="21"/>
      <c r="BR90" s="20"/>
      <c r="BS90" s="24"/>
      <c r="BT90" s="23">
        <f>SUM(BM90:BS90)</f>
        <v>26</v>
      </c>
      <c r="BU90" s="25">
        <v>7</v>
      </c>
      <c r="BV90" s="26"/>
      <c r="BW90" s="27">
        <v>7</v>
      </c>
      <c r="BX90" s="26">
        <v>7</v>
      </c>
      <c r="BY90" s="27"/>
      <c r="BZ90" s="26"/>
      <c r="CA90" s="28"/>
      <c r="CB90" s="29">
        <f>SUM(BU90:CA90)</f>
        <v>21</v>
      </c>
      <c r="CC90" s="30">
        <f>IF(P90-BL90-AN90-CD90&lt;&gt;X90,"Err!","")</f>
      </c>
      <c r="CD90" s="41">
        <v>0</v>
      </c>
      <c r="CF90" s="43"/>
      <c r="CG90" s="43"/>
      <c r="CH90" s="43"/>
      <c r="CI90" s="43"/>
      <c r="CJ90" s="43"/>
      <c r="CK90" s="43"/>
      <c r="CL90" s="43"/>
      <c r="CM90" s="43"/>
      <c r="CN90" s="43"/>
      <c r="CO90" s="43">
        <f>IF(OR(C90="",P90=0),0,IF(P90&lt;$CE$72,1,2))</f>
        <v>1</v>
      </c>
    </row>
    <row r="91" spans="1:93" ht="12" customHeight="1">
      <c r="A91" s="16">
        <f t="shared" si="38"/>
        <v>89</v>
      </c>
      <c r="B91" s="65" t="s">
        <v>100</v>
      </c>
      <c r="C91" s="34"/>
      <c r="D91" s="66" t="s">
        <v>23</v>
      </c>
      <c r="E91" s="58"/>
      <c r="F91" s="51">
        <v>0</v>
      </c>
      <c r="G91" s="17">
        <f>IF(X91&lt;&gt;0,AF91/X91,IF(P91&lt;&gt;0,0,""))</f>
        <v>0.4</v>
      </c>
      <c r="H91" s="18">
        <f>IF(X91+AN91+BL91&lt;&gt;0,(AF91+AN91)/(X91+AN91+BL91),"")</f>
        <v>0.45454545454545453</v>
      </c>
      <c r="I91" s="19"/>
      <c r="J91" s="20">
        <v>4</v>
      </c>
      <c r="K91" s="21"/>
      <c r="L91" s="20">
        <v>6</v>
      </c>
      <c r="M91" s="22">
        <v>12</v>
      </c>
      <c r="N91" s="20"/>
      <c r="O91" s="21"/>
      <c r="P91" s="23">
        <f>SUM(I91:O91)</f>
        <v>22</v>
      </c>
      <c r="Q91" s="19"/>
      <c r="R91" s="20">
        <v>4</v>
      </c>
      <c r="S91" s="21"/>
      <c r="T91" s="20">
        <v>6</v>
      </c>
      <c r="U91" s="22">
        <v>10</v>
      </c>
      <c r="V91" s="20"/>
      <c r="W91" s="21"/>
      <c r="X91" s="23">
        <f>SUM(Q91:W91)</f>
        <v>20</v>
      </c>
      <c r="Y91" s="19"/>
      <c r="Z91" s="20">
        <v>2</v>
      </c>
      <c r="AA91" s="21"/>
      <c r="AB91" s="20">
        <v>2</v>
      </c>
      <c r="AC91" s="21">
        <v>4</v>
      </c>
      <c r="AD91" s="20"/>
      <c r="AE91" s="24"/>
      <c r="AF91" s="23">
        <f>SUM(Y91:AE91)</f>
        <v>8</v>
      </c>
      <c r="AG91" s="19"/>
      <c r="AH91" s="20">
        <v>0</v>
      </c>
      <c r="AI91" s="21"/>
      <c r="AJ91" s="20">
        <v>0</v>
      </c>
      <c r="AK91" s="21">
        <v>2</v>
      </c>
      <c r="AL91" s="20"/>
      <c r="AM91" s="24"/>
      <c r="AN91" s="23">
        <f>SUM(AG91:AM91)</f>
        <v>2</v>
      </c>
      <c r="AO91" s="19"/>
      <c r="AP91" s="20">
        <v>2</v>
      </c>
      <c r="AQ91" s="21"/>
      <c r="AR91" s="20">
        <v>0</v>
      </c>
      <c r="AS91" s="21">
        <v>4</v>
      </c>
      <c r="AT91" s="20"/>
      <c r="AU91" s="24"/>
      <c r="AV91" s="23">
        <f>SUM(AO91:AU91)</f>
        <v>6</v>
      </c>
      <c r="AW91" s="19"/>
      <c r="AX91" s="20">
        <v>1</v>
      </c>
      <c r="AY91" s="21"/>
      <c r="AZ91" s="20">
        <v>0</v>
      </c>
      <c r="BA91" s="21">
        <v>2</v>
      </c>
      <c r="BB91" s="20"/>
      <c r="BC91" s="24"/>
      <c r="BD91" s="23">
        <f>SUM(AW91:BC91)</f>
        <v>3</v>
      </c>
      <c r="BE91" s="19"/>
      <c r="BF91" s="20">
        <v>0</v>
      </c>
      <c r="BG91" s="21"/>
      <c r="BH91" s="20">
        <v>0</v>
      </c>
      <c r="BI91" s="21">
        <v>0</v>
      </c>
      <c r="BJ91" s="20"/>
      <c r="BK91" s="24"/>
      <c r="BL91" s="23">
        <f>SUM(BE91:BK91)</f>
        <v>0</v>
      </c>
      <c r="BM91" s="19"/>
      <c r="BN91" s="20"/>
      <c r="BO91" s="21"/>
      <c r="BP91" s="20"/>
      <c r="BQ91" s="21"/>
      <c r="BR91" s="20"/>
      <c r="BS91" s="24"/>
      <c r="BT91" s="23">
        <f>SUM(BM91:BS91)</f>
        <v>0</v>
      </c>
      <c r="BU91" s="25"/>
      <c r="BV91" s="26"/>
      <c r="BW91" s="27"/>
      <c r="BX91" s="26"/>
      <c r="BY91" s="27"/>
      <c r="BZ91" s="26"/>
      <c r="CA91" s="28"/>
      <c r="CB91" s="29">
        <f>SUM(BU91:CA91)</f>
        <v>0</v>
      </c>
      <c r="CC91" s="30">
        <f>IF(P91-BL91-AN91-CD91&lt;&gt;X91,"Err!","")</f>
      </c>
      <c r="CD91" s="41">
        <v>0</v>
      </c>
      <c r="CF91" s="43"/>
      <c r="CG91" s="43"/>
      <c r="CH91" s="43"/>
      <c r="CI91" s="43"/>
      <c r="CJ91" s="43"/>
      <c r="CK91" s="43"/>
      <c r="CL91" s="43"/>
      <c r="CM91" s="43"/>
      <c r="CN91" s="43"/>
      <c r="CO91" s="43">
        <f t="shared" si="41"/>
        <v>0</v>
      </c>
    </row>
    <row r="92" spans="1:94" ht="12" customHeight="1">
      <c r="A92" s="16">
        <f t="shared" si="38"/>
        <v>90</v>
      </c>
      <c r="B92" s="62" t="s">
        <v>98</v>
      </c>
      <c r="C92" s="57">
        <v>1</v>
      </c>
      <c r="D92" s="56" t="s">
        <v>232</v>
      </c>
      <c r="E92" s="58" t="s">
        <v>233</v>
      </c>
      <c r="F92" s="50">
        <v>0</v>
      </c>
      <c r="G92" s="17">
        <f>IF(X92&lt;&gt;0,AF92/X92,IF(P92&lt;&gt;0,0,""))</f>
      </c>
      <c r="H92" s="18">
        <f>IF(X92+AN92+BL92&lt;&gt;0,(AF92+AN92)/(X92+AN92+BL92),"")</f>
      </c>
      <c r="I92" s="19"/>
      <c r="J92" s="20"/>
      <c r="K92" s="21"/>
      <c r="L92" s="20"/>
      <c r="M92" s="22"/>
      <c r="N92" s="20"/>
      <c r="O92" s="21"/>
      <c r="P92" s="23">
        <f>SUM(I92:O92)</f>
        <v>0</v>
      </c>
      <c r="Q92" s="19"/>
      <c r="R92" s="20"/>
      <c r="S92" s="21"/>
      <c r="T92" s="20"/>
      <c r="U92" s="22"/>
      <c r="V92" s="20"/>
      <c r="W92" s="21"/>
      <c r="X92" s="23">
        <f>SUM(Q92:W92)</f>
        <v>0</v>
      </c>
      <c r="Y92" s="19"/>
      <c r="Z92" s="20"/>
      <c r="AA92" s="21"/>
      <c r="AB92" s="20"/>
      <c r="AC92" s="21"/>
      <c r="AD92" s="20"/>
      <c r="AE92" s="24"/>
      <c r="AF92" s="23">
        <f>SUM(Y92:AE92)</f>
        <v>0</v>
      </c>
      <c r="AG92" s="19"/>
      <c r="AH92" s="20"/>
      <c r="AI92" s="21"/>
      <c r="AJ92" s="20"/>
      <c r="AK92" s="21"/>
      <c r="AL92" s="20"/>
      <c r="AM92" s="24"/>
      <c r="AN92" s="23">
        <f>SUM(AG92:AM92)</f>
        <v>0</v>
      </c>
      <c r="AO92" s="19"/>
      <c r="AP92" s="20"/>
      <c r="AQ92" s="21"/>
      <c r="AR92" s="20"/>
      <c r="AS92" s="21"/>
      <c r="AT92" s="20"/>
      <c r="AU92" s="24"/>
      <c r="AV92" s="23">
        <f>SUM(AO92:AU92)</f>
        <v>0</v>
      </c>
      <c r="AW92" s="19"/>
      <c r="AX92" s="20"/>
      <c r="AY92" s="21"/>
      <c r="AZ92" s="20"/>
      <c r="BA92" s="21"/>
      <c r="BB92" s="20"/>
      <c r="BC92" s="24"/>
      <c r="BD92" s="23">
        <f>SUM(AW92:BC92)</f>
        <v>0</v>
      </c>
      <c r="BE92" s="19"/>
      <c r="BF92" s="20"/>
      <c r="BG92" s="21"/>
      <c r="BH92" s="20"/>
      <c r="BI92" s="21"/>
      <c r="BJ92" s="20"/>
      <c r="BK92" s="24"/>
      <c r="BL92" s="23">
        <f>SUM(BE92:BK92)</f>
        <v>0</v>
      </c>
      <c r="BM92" s="19"/>
      <c r="BN92" s="20"/>
      <c r="BO92" s="21"/>
      <c r="BP92" s="20"/>
      <c r="BQ92" s="21"/>
      <c r="BR92" s="20"/>
      <c r="BS92" s="24"/>
      <c r="BT92" s="23">
        <f>SUM(BM92:BS92)</f>
        <v>0</v>
      </c>
      <c r="BU92" s="25"/>
      <c r="BV92" s="26"/>
      <c r="BW92" s="27"/>
      <c r="BX92" s="26"/>
      <c r="BY92" s="27"/>
      <c r="BZ92" s="26"/>
      <c r="CA92" s="28"/>
      <c r="CB92" s="29">
        <f>SUM(BU92:CA92)</f>
        <v>0</v>
      </c>
      <c r="CC92" s="30">
        <f>IF(P92-BL92-AN92-CD92&lt;&gt;X92,"Err!","")</f>
      </c>
      <c r="CD92" s="41">
        <v>0</v>
      </c>
      <c r="CE92" s="48">
        <f>IF((7-COUNTIF(CG93:CM93,0))*2&gt;$CP$1,(7-COUNTIF(CG93:CM93,0))*2,$CP$1)</f>
        <v>12</v>
      </c>
      <c r="CF92" s="43" t="s">
        <v>15</v>
      </c>
      <c r="CG92" s="44">
        <f>IF(CG94&lt;&gt;0,ROUND(CG95/CG94,3),0)</f>
        <v>0.364</v>
      </c>
      <c r="CH92" s="44">
        <f aca="true" t="shared" si="50" ref="CH92:CN92">IF(CH94&lt;&gt;0,ROUND(CH95/CH94,3),0)</f>
        <v>0.25</v>
      </c>
      <c r="CI92" s="44">
        <f t="shared" si="50"/>
        <v>0.045</v>
      </c>
      <c r="CJ92" s="44">
        <f t="shared" si="50"/>
        <v>0.091</v>
      </c>
      <c r="CK92" s="44">
        <f t="shared" si="50"/>
        <v>0</v>
      </c>
      <c r="CL92" s="44">
        <f t="shared" si="50"/>
        <v>0</v>
      </c>
      <c r="CM92" s="44">
        <f t="shared" si="50"/>
        <v>0</v>
      </c>
      <c r="CN92" s="44">
        <f t="shared" si="50"/>
        <v>0.21</v>
      </c>
      <c r="CO92" s="43">
        <f>IF(OR(C92="",P92=0),0,IF(P92&lt;$CE$92,1,2))</f>
        <v>0</v>
      </c>
      <c r="CP92" s="42">
        <f>7-COUNTIF(CG93:CM93,0)</f>
        <v>4</v>
      </c>
    </row>
    <row r="93" spans="1:93" ht="12" customHeight="1">
      <c r="A93" s="16">
        <f t="shared" si="38"/>
        <v>91</v>
      </c>
      <c r="B93" s="62" t="s">
        <v>98</v>
      </c>
      <c r="C93" s="55">
        <v>2</v>
      </c>
      <c r="D93" s="56" t="s">
        <v>234</v>
      </c>
      <c r="E93" s="58" t="s">
        <v>235</v>
      </c>
      <c r="F93" s="50">
        <v>2</v>
      </c>
      <c r="G93" s="17">
        <f>IF(X93&lt;&gt;0,AF93/X93,IF(P93&lt;&gt;0,0,""))</f>
        <v>0</v>
      </c>
      <c r="H93" s="18">
        <f>IF(X93+AN93+BL93&lt;&gt;0,(AF93+AN93)/(X93+AN93+BL93),"")</f>
        <v>0.13333333333333333</v>
      </c>
      <c r="I93" s="19">
        <v>5</v>
      </c>
      <c r="J93" s="20">
        <v>4</v>
      </c>
      <c r="K93" s="21">
        <v>3</v>
      </c>
      <c r="L93" s="20">
        <v>3</v>
      </c>
      <c r="M93" s="22"/>
      <c r="N93" s="20"/>
      <c r="O93" s="21"/>
      <c r="P93" s="23">
        <f>SUM(I93:O93)</f>
        <v>15</v>
      </c>
      <c r="Q93" s="19">
        <v>3</v>
      </c>
      <c r="R93" s="20">
        <v>4</v>
      </c>
      <c r="S93" s="21">
        <v>3</v>
      </c>
      <c r="T93" s="20">
        <v>3</v>
      </c>
      <c r="U93" s="22"/>
      <c r="V93" s="20"/>
      <c r="W93" s="21"/>
      <c r="X93" s="23">
        <f>SUM(Q93:W93)</f>
        <v>13</v>
      </c>
      <c r="Y93" s="19">
        <v>0</v>
      </c>
      <c r="Z93" s="20">
        <v>0</v>
      </c>
      <c r="AA93" s="21">
        <v>0</v>
      </c>
      <c r="AB93" s="20">
        <v>0</v>
      </c>
      <c r="AC93" s="21"/>
      <c r="AD93" s="20"/>
      <c r="AE93" s="24"/>
      <c r="AF93" s="23">
        <f>SUM(Y93:AE93)</f>
        <v>0</v>
      </c>
      <c r="AG93" s="19">
        <v>2</v>
      </c>
      <c r="AH93" s="20">
        <v>0</v>
      </c>
      <c r="AI93" s="21">
        <v>0</v>
      </c>
      <c r="AJ93" s="20">
        <v>0</v>
      </c>
      <c r="AK93" s="21"/>
      <c r="AL93" s="20"/>
      <c r="AM93" s="24"/>
      <c r="AN93" s="23">
        <f>SUM(AG93:AM93)</f>
        <v>2</v>
      </c>
      <c r="AO93" s="19">
        <v>1</v>
      </c>
      <c r="AP93" s="20">
        <v>0</v>
      </c>
      <c r="AQ93" s="21">
        <v>0</v>
      </c>
      <c r="AR93" s="20">
        <v>0</v>
      </c>
      <c r="AS93" s="21"/>
      <c r="AT93" s="20"/>
      <c r="AU93" s="24"/>
      <c r="AV93" s="23">
        <f>SUM(AO93:AU93)</f>
        <v>1</v>
      </c>
      <c r="AW93" s="19">
        <v>1</v>
      </c>
      <c r="AX93" s="20">
        <v>2</v>
      </c>
      <c r="AY93" s="21">
        <v>0</v>
      </c>
      <c r="AZ93" s="20">
        <v>0</v>
      </c>
      <c r="BA93" s="21"/>
      <c r="BB93" s="20"/>
      <c r="BC93" s="24"/>
      <c r="BD93" s="23">
        <f>SUM(AW93:BC93)</f>
        <v>3</v>
      </c>
      <c r="BE93" s="19">
        <v>0</v>
      </c>
      <c r="BF93" s="20">
        <v>0</v>
      </c>
      <c r="BG93" s="21">
        <v>0</v>
      </c>
      <c r="BH93" s="20">
        <v>0</v>
      </c>
      <c r="BI93" s="21"/>
      <c r="BJ93" s="20"/>
      <c r="BK93" s="24"/>
      <c r="BL93" s="23">
        <f>SUM(BE93:BK93)</f>
        <v>0</v>
      </c>
      <c r="BM93" s="19"/>
      <c r="BN93" s="20"/>
      <c r="BO93" s="21"/>
      <c r="BP93" s="20">
        <v>5</v>
      </c>
      <c r="BQ93" s="21"/>
      <c r="BR93" s="20"/>
      <c r="BS93" s="24"/>
      <c r="BT93" s="23">
        <f>SUM(BM93:BS93)</f>
        <v>5</v>
      </c>
      <c r="BU93" s="25"/>
      <c r="BV93" s="26"/>
      <c r="BW93" s="27"/>
      <c r="BX93" s="26">
        <v>8</v>
      </c>
      <c r="BY93" s="27"/>
      <c r="BZ93" s="26"/>
      <c r="CA93" s="28"/>
      <c r="CB93" s="29">
        <f>SUM(BU93:CA93)</f>
        <v>8</v>
      </c>
      <c r="CC93" s="30">
        <f>IF(P93-BL93-AN93-CD93&lt;&gt;X93,"Err!","")</f>
      </c>
      <c r="CD93" s="41">
        <v>0</v>
      </c>
      <c r="CF93" s="43" t="s">
        <v>30</v>
      </c>
      <c r="CG93" s="43">
        <f aca="true" t="shared" si="51" ref="CG93:CN93">SUM(I92:I115)</f>
        <v>39</v>
      </c>
      <c r="CH93" s="43">
        <f t="shared" si="51"/>
        <v>30</v>
      </c>
      <c r="CI93" s="43">
        <f t="shared" si="51"/>
        <v>24</v>
      </c>
      <c r="CJ93" s="43">
        <f t="shared" si="51"/>
        <v>24</v>
      </c>
      <c r="CK93" s="43">
        <f t="shared" si="51"/>
        <v>0</v>
      </c>
      <c r="CL93" s="43">
        <f t="shared" si="51"/>
        <v>0</v>
      </c>
      <c r="CM93" s="43">
        <f t="shared" si="51"/>
        <v>0</v>
      </c>
      <c r="CN93" s="43">
        <f t="shared" si="51"/>
        <v>117</v>
      </c>
      <c r="CO93" s="43">
        <f aca="true" t="shared" si="52" ref="CO93:CO115">IF(OR(C93="",P93=0),0,IF(P93&lt;$CE$92,1,2))</f>
        <v>2</v>
      </c>
    </row>
    <row r="94" spans="1:93" ht="12" customHeight="1">
      <c r="A94" s="16">
        <f t="shared" si="38"/>
        <v>92</v>
      </c>
      <c r="B94" s="62" t="s">
        <v>98</v>
      </c>
      <c r="C94" s="55">
        <v>4</v>
      </c>
      <c r="D94" s="56" t="s">
        <v>328</v>
      </c>
      <c r="E94" s="58" t="s">
        <v>236</v>
      </c>
      <c r="F94" s="50">
        <v>2</v>
      </c>
      <c r="G94" s="17">
        <f>IF(X94&lt;&gt;0,AF94/X94,IF(P94&lt;&gt;0,0,""))</f>
        <v>0.36363636363636365</v>
      </c>
      <c r="H94" s="18">
        <f>IF(X94+AN94+BL94&lt;&gt;0,(AF94+AN94)/(X94+AN94+BL94),"")</f>
        <v>0.4166666666666667</v>
      </c>
      <c r="I94" s="19">
        <v>4</v>
      </c>
      <c r="J94" s="20">
        <v>3</v>
      </c>
      <c r="K94" s="21">
        <v>2</v>
      </c>
      <c r="L94" s="20">
        <v>3</v>
      </c>
      <c r="M94" s="22"/>
      <c r="N94" s="20"/>
      <c r="O94" s="21"/>
      <c r="P94" s="23">
        <f>SUM(I94:O94)</f>
        <v>12</v>
      </c>
      <c r="Q94" s="19">
        <v>4</v>
      </c>
      <c r="R94" s="20">
        <v>3</v>
      </c>
      <c r="S94" s="21">
        <v>1</v>
      </c>
      <c r="T94" s="20">
        <v>3</v>
      </c>
      <c r="U94" s="22"/>
      <c r="V94" s="20"/>
      <c r="W94" s="21"/>
      <c r="X94" s="23">
        <f>SUM(Q94:W94)</f>
        <v>11</v>
      </c>
      <c r="Y94" s="19">
        <v>1</v>
      </c>
      <c r="Z94" s="20">
        <v>1</v>
      </c>
      <c r="AA94" s="21">
        <v>0</v>
      </c>
      <c r="AB94" s="20">
        <v>2</v>
      </c>
      <c r="AC94" s="21"/>
      <c r="AD94" s="20"/>
      <c r="AE94" s="24"/>
      <c r="AF94" s="23">
        <f>SUM(Y94:AE94)</f>
        <v>4</v>
      </c>
      <c r="AG94" s="19">
        <v>0</v>
      </c>
      <c r="AH94" s="20">
        <v>0</v>
      </c>
      <c r="AI94" s="21">
        <v>1</v>
      </c>
      <c r="AJ94" s="20">
        <v>0</v>
      </c>
      <c r="AK94" s="21"/>
      <c r="AL94" s="20"/>
      <c r="AM94" s="24"/>
      <c r="AN94" s="23">
        <f>SUM(AG94:AM94)</f>
        <v>1</v>
      </c>
      <c r="AO94" s="19">
        <v>1</v>
      </c>
      <c r="AP94" s="20">
        <v>1</v>
      </c>
      <c r="AQ94" s="21">
        <v>0</v>
      </c>
      <c r="AR94" s="20">
        <v>0</v>
      </c>
      <c r="AS94" s="21"/>
      <c r="AT94" s="20"/>
      <c r="AU94" s="24"/>
      <c r="AV94" s="23">
        <f>SUM(AO94:AU94)</f>
        <v>2</v>
      </c>
      <c r="AW94" s="19">
        <v>0</v>
      </c>
      <c r="AX94" s="20">
        <v>0</v>
      </c>
      <c r="AY94" s="21">
        <v>0</v>
      </c>
      <c r="AZ94" s="20">
        <v>0</v>
      </c>
      <c r="BA94" s="21"/>
      <c r="BB94" s="20"/>
      <c r="BC94" s="24"/>
      <c r="BD94" s="23">
        <f>SUM(AW94:BC94)</f>
        <v>0</v>
      </c>
      <c r="BE94" s="19">
        <v>0</v>
      </c>
      <c r="BF94" s="20">
        <v>0</v>
      </c>
      <c r="BG94" s="21">
        <v>0</v>
      </c>
      <c r="BH94" s="20">
        <v>0</v>
      </c>
      <c r="BI94" s="21"/>
      <c r="BJ94" s="20"/>
      <c r="BK94" s="24"/>
      <c r="BL94" s="23">
        <f>SUM(BE94:BK94)</f>
        <v>0</v>
      </c>
      <c r="BM94" s="19"/>
      <c r="BN94" s="20"/>
      <c r="BO94" s="21"/>
      <c r="BP94" s="20"/>
      <c r="BQ94" s="21"/>
      <c r="BR94" s="20"/>
      <c r="BS94" s="24"/>
      <c r="BT94" s="23">
        <f>SUM(BM94:BS94)</f>
        <v>0</v>
      </c>
      <c r="BU94" s="25"/>
      <c r="BV94" s="26"/>
      <c r="BW94" s="27"/>
      <c r="BX94" s="26"/>
      <c r="BY94" s="27"/>
      <c r="BZ94" s="26"/>
      <c r="CA94" s="28"/>
      <c r="CB94" s="29">
        <f>SUM(BU94:CA94)</f>
        <v>0</v>
      </c>
      <c r="CC94" s="30">
        <f>IF(P94-BL94-AN94-CD94&lt;&gt;X94,"Err!","")</f>
      </c>
      <c r="CD94" s="41">
        <v>0</v>
      </c>
      <c r="CF94" s="43" t="s">
        <v>28</v>
      </c>
      <c r="CG94" s="43">
        <f aca="true" t="shared" si="53" ref="CG94:CN94">SUM(Q92:Q115)</f>
        <v>33</v>
      </c>
      <c r="CH94" s="43">
        <f t="shared" si="53"/>
        <v>28</v>
      </c>
      <c r="CI94" s="43">
        <f t="shared" si="53"/>
        <v>22</v>
      </c>
      <c r="CJ94" s="43">
        <f t="shared" si="53"/>
        <v>22</v>
      </c>
      <c r="CK94" s="43">
        <f t="shared" si="53"/>
        <v>0</v>
      </c>
      <c r="CL94" s="43">
        <f t="shared" si="53"/>
        <v>0</v>
      </c>
      <c r="CM94" s="43">
        <f t="shared" si="53"/>
        <v>0</v>
      </c>
      <c r="CN94" s="43">
        <f t="shared" si="53"/>
        <v>105</v>
      </c>
      <c r="CO94" s="43">
        <f t="shared" si="52"/>
        <v>2</v>
      </c>
    </row>
    <row r="95" spans="1:93" ht="12" customHeight="1">
      <c r="A95" s="16">
        <f t="shared" si="38"/>
        <v>93</v>
      </c>
      <c r="B95" s="62" t="s">
        <v>98</v>
      </c>
      <c r="C95" s="55">
        <v>5</v>
      </c>
      <c r="D95" s="56" t="s">
        <v>329</v>
      </c>
      <c r="E95" s="58" t="s">
        <v>255</v>
      </c>
      <c r="F95" s="50">
        <v>0</v>
      </c>
      <c r="G95" s="17">
        <f>IF(X95&lt;&gt;0,AF95/X95,IF(P95&lt;&gt;0,0,""))</f>
      </c>
      <c r="H95" s="18">
        <f>IF(X95+AN95+BL95&lt;&gt;0,(AF95+AN95)/(X95+AN95+BL95),"")</f>
      </c>
      <c r="I95" s="19"/>
      <c r="J95" s="20"/>
      <c r="K95" s="21"/>
      <c r="L95" s="20"/>
      <c r="M95" s="22"/>
      <c r="N95" s="20"/>
      <c r="O95" s="21"/>
      <c r="P95" s="23">
        <f>SUM(I95:O95)</f>
        <v>0</v>
      </c>
      <c r="Q95" s="19"/>
      <c r="R95" s="20"/>
      <c r="S95" s="21"/>
      <c r="T95" s="20"/>
      <c r="U95" s="22"/>
      <c r="V95" s="20"/>
      <c r="W95" s="21"/>
      <c r="X95" s="23">
        <f>SUM(Q95:W95)</f>
        <v>0</v>
      </c>
      <c r="Y95" s="19"/>
      <c r="Z95" s="20"/>
      <c r="AA95" s="21"/>
      <c r="AB95" s="20"/>
      <c r="AC95" s="21"/>
      <c r="AD95" s="20"/>
      <c r="AE95" s="24"/>
      <c r="AF95" s="23">
        <f>SUM(Y95:AE95)</f>
        <v>0</v>
      </c>
      <c r="AG95" s="19"/>
      <c r="AH95" s="20"/>
      <c r="AI95" s="21"/>
      <c r="AJ95" s="20"/>
      <c r="AK95" s="21"/>
      <c r="AL95" s="20"/>
      <c r="AM95" s="24"/>
      <c r="AN95" s="23">
        <f>SUM(AG95:AM95)</f>
        <v>0</v>
      </c>
      <c r="AO95" s="19"/>
      <c r="AP95" s="20"/>
      <c r="AQ95" s="21"/>
      <c r="AR95" s="20"/>
      <c r="AS95" s="21"/>
      <c r="AT95" s="20"/>
      <c r="AU95" s="24"/>
      <c r="AV95" s="23">
        <f>SUM(AO95:AU95)</f>
        <v>0</v>
      </c>
      <c r="AW95" s="19"/>
      <c r="AX95" s="20"/>
      <c r="AY95" s="21"/>
      <c r="AZ95" s="20"/>
      <c r="BA95" s="21"/>
      <c r="BB95" s="20"/>
      <c r="BC95" s="24"/>
      <c r="BD95" s="23">
        <f>SUM(AW95:BC95)</f>
        <v>0</v>
      </c>
      <c r="BE95" s="19"/>
      <c r="BF95" s="20"/>
      <c r="BG95" s="21"/>
      <c r="BH95" s="20"/>
      <c r="BI95" s="21"/>
      <c r="BJ95" s="20"/>
      <c r="BK95" s="24"/>
      <c r="BL95" s="23">
        <f>SUM(BE95:BK95)</f>
        <v>0</v>
      </c>
      <c r="BM95" s="19"/>
      <c r="BN95" s="20"/>
      <c r="BO95" s="21"/>
      <c r="BP95" s="20"/>
      <c r="BQ95" s="21"/>
      <c r="BR95" s="20"/>
      <c r="BS95" s="24"/>
      <c r="BT95" s="23">
        <f>SUM(BM95:BS95)</f>
        <v>0</v>
      </c>
      <c r="BU95" s="25"/>
      <c r="BV95" s="26"/>
      <c r="BW95" s="27"/>
      <c r="BX95" s="26"/>
      <c r="BY95" s="27"/>
      <c r="BZ95" s="26"/>
      <c r="CA95" s="28"/>
      <c r="CB95" s="29">
        <f>SUM(BU95:CA95)</f>
        <v>0</v>
      </c>
      <c r="CC95" s="30">
        <f>IF(P95-BL95-AN95-CD95&lt;&gt;X95,"Err!","")</f>
      </c>
      <c r="CD95" s="41">
        <v>0</v>
      </c>
      <c r="CF95" s="43" t="s">
        <v>29</v>
      </c>
      <c r="CG95" s="43">
        <f aca="true" t="shared" si="54" ref="CG95:CN95">SUM(Y92:Y115)</f>
        <v>12</v>
      </c>
      <c r="CH95" s="43">
        <f t="shared" si="54"/>
        <v>7</v>
      </c>
      <c r="CI95" s="43">
        <f t="shared" si="54"/>
        <v>1</v>
      </c>
      <c r="CJ95" s="43">
        <f t="shared" si="54"/>
        <v>2</v>
      </c>
      <c r="CK95" s="43">
        <f t="shared" si="54"/>
        <v>0</v>
      </c>
      <c r="CL95" s="43">
        <f t="shared" si="54"/>
        <v>0</v>
      </c>
      <c r="CM95" s="43">
        <f t="shared" si="54"/>
        <v>0</v>
      </c>
      <c r="CN95" s="43">
        <f t="shared" si="54"/>
        <v>22</v>
      </c>
      <c r="CO95" s="43">
        <f t="shared" si="52"/>
        <v>0</v>
      </c>
    </row>
    <row r="96" spans="1:93" ht="12" customHeight="1">
      <c r="A96" s="16">
        <f t="shared" si="38"/>
        <v>94</v>
      </c>
      <c r="B96" s="62" t="s">
        <v>98</v>
      </c>
      <c r="C96" s="55">
        <v>6</v>
      </c>
      <c r="D96" s="56" t="s">
        <v>239</v>
      </c>
      <c r="E96" s="58" t="s">
        <v>240</v>
      </c>
      <c r="F96" s="50">
        <v>0</v>
      </c>
      <c r="G96" s="17">
        <f>IF(X96&lt;&gt;0,AF96/X96,IF(P96&lt;&gt;0,0,""))</f>
      </c>
      <c r="H96" s="18">
        <f>IF(X96+AN96+BL96&lt;&gt;0,(AF96+AN96)/(X96+AN96+BL96),"")</f>
      </c>
      <c r="I96" s="19"/>
      <c r="J96" s="20"/>
      <c r="K96" s="21"/>
      <c r="L96" s="20"/>
      <c r="M96" s="22"/>
      <c r="N96" s="20"/>
      <c r="O96" s="21"/>
      <c r="P96" s="23">
        <f>SUM(I96:O96)</f>
        <v>0</v>
      </c>
      <c r="Q96" s="19"/>
      <c r="R96" s="20"/>
      <c r="S96" s="21"/>
      <c r="T96" s="20"/>
      <c r="U96" s="22"/>
      <c r="V96" s="20"/>
      <c r="W96" s="21"/>
      <c r="X96" s="23">
        <f>SUM(Q96:W96)</f>
        <v>0</v>
      </c>
      <c r="Y96" s="19"/>
      <c r="Z96" s="20"/>
      <c r="AA96" s="21"/>
      <c r="AB96" s="20"/>
      <c r="AC96" s="21"/>
      <c r="AD96" s="20"/>
      <c r="AE96" s="24"/>
      <c r="AF96" s="23">
        <f>SUM(Y96:AE96)</f>
        <v>0</v>
      </c>
      <c r="AG96" s="19"/>
      <c r="AH96" s="20"/>
      <c r="AI96" s="21"/>
      <c r="AJ96" s="20"/>
      <c r="AK96" s="21"/>
      <c r="AL96" s="20"/>
      <c r="AM96" s="24"/>
      <c r="AN96" s="23">
        <f>SUM(AG96:AM96)</f>
        <v>0</v>
      </c>
      <c r="AO96" s="19"/>
      <c r="AP96" s="20"/>
      <c r="AQ96" s="21"/>
      <c r="AR96" s="20"/>
      <c r="AS96" s="21"/>
      <c r="AT96" s="20"/>
      <c r="AU96" s="24"/>
      <c r="AV96" s="23">
        <f>SUM(AO96:AU96)</f>
        <v>0</v>
      </c>
      <c r="AW96" s="19"/>
      <c r="AX96" s="20"/>
      <c r="AY96" s="21"/>
      <c r="AZ96" s="20"/>
      <c r="BA96" s="21"/>
      <c r="BB96" s="20"/>
      <c r="BC96" s="24"/>
      <c r="BD96" s="23">
        <f>SUM(AW96:BC96)</f>
        <v>0</v>
      </c>
      <c r="BE96" s="19"/>
      <c r="BF96" s="20"/>
      <c r="BG96" s="21"/>
      <c r="BH96" s="20"/>
      <c r="BI96" s="21"/>
      <c r="BJ96" s="20"/>
      <c r="BK96" s="24"/>
      <c r="BL96" s="23">
        <f>SUM(BE96:BK96)</f>
        <v>0</v>
      </c>
      <c r="BM96" s="19"/>
      <c r="BN96" s="20"/>
      <c r="BO96" s="21"/>
      <c r="BP96" s="20"/>
      <c r="BQ96" s="21"/>
      <c r="BR96" s="20"/>
      <c r="BS96" s="24"/>
      <c r="BT96" s="23">
        <f>SUM(BM96:BS96)</f>
        <v>0</v>
      </c>
      <c r="BU96" s="25"/>
      <c r="BV96" s="26"/>
      <c r="BW96" s="27"/>
      <c r="BX96" s="26"/>
      <c r="BY96" s="27"/>
      <c r="BZ96" s="26"/>
      <c r="CA96" s="28"/>
      <c r="CB96" s="29">
        <f>SUM(BU96:CA96)</f>
        <v>0</v>
      </c>
      <c r="CC96" s="30">
        <f>IF(P96-BL96-AN96-CD96&lt;&gt;X96,"Err!","")</f>
      </c>
      <c r="CD96" s="41">
        <v>0</v>
      </c>
      <c r="CF96" s="43" t="s">
        <v>34</v>
      </c>
      <c r="CG96" s="43">
        <f aca="true" t="shared" si="55" ref="CG96:CN96">SUM(AG92:AG115)</f>
        <v>6</v>
      </c>
      <c r="CH96" s="43">
        <f t="shared" si="55"/>
        <v>2</v>
      </c>
      <c r="CI96" s="43">
        <f t="shared" si="55"/>
        <v>2</v>
      </c>
      <c r="CJ96" s="43">
        <f t="shared" si="55"/>
        <v>2</v>
      </c>
      <c r="CK96" s="43">
        <f t="shared" si="55"/>
        <v>0</v>
      </c>
      <c r="CL96" s="43">
        <f t="shared" si="55"/>
        <v>0</v>
      </c>
      <c r="CM96" s="43">
        <f t="shared" si="55"/>
        <v>0</v>
      </c>
      <c r="CN96" s="43">
        <f t="shared" si="55"/>
        <v>12</v>
      </c>
      <c r="CO96" s="43">
        <f t="shared" si="52"/>
        <v>0</v>
      </c>
    </row>
    <row r="97" spans="1:93" ht="12" customHeight="1">
      <c r="A97" s="16">
        <f t="shared" si="38"/>
        <v>95</v>
      </c>
      <c r="B97" s="62" t="s">
        <v>98</v>
      </c>
      <c r="C97" s="55">
        <v>7</v>
      </c>
      <c r="D97" s="56" t="s">
        <v>241</v>
      </c>
      <c r="E97" s="58" t="s">
        <v>242</v>
      </c>
      <c r="F97" s="50">
        <v>1</v>
      </c>
      <c r="G97" s="17">
        <f>IF(X97&lt;&gt;0,AF97/X97,IF(P97&lt;&gt;0,0,""))</f>
        <v>0.4</v>
      </c>
      <c r="H97" s="18">
        <f>IF(X97+AN97+BL97&lt;&gt;0,(AF97+AN97)/(X97+AN97+BL97),"")</f>
        <v>0.4</v>
      </c>
      <c r="I97" s="19">
        <v>4</v>
      </c>
      <c r="J97" s="20">
        <v>3</v>
      </c>
      <c r="K97" s="21">
        <v>3</v>
      </c>
      <c r="L97" s="20"/>
      <c r="M97" s="22"/>
      <c r="N97" s="20"/>
      <c r="O97" s="21"/>
      <c r="P97" s="23">
        <f>SUM(I97:O97)</f>
        <v>10</v>
      </c>
      <c r="Q97" s="19">
        <v>4</v>
      </c>
      <c r="R97" s="20">
        <v>3</v>
      </c>
      <c r="S97" s="21">
        <v>3</v>
      </c>
      <c r="T97" s="20"/>
      <c r="U97" s="22"/>
      <c r="V97" s="20"/>
      <c r="W97" s="21"/>
      <c r="X97" s="23">
        <f>SUM(Q97:W97)</f>
        <v>10</v>
      </c>
      <c r="Y97" s="19">
        <v>2</v>
      </c>
      <c r="Z97" s="20">
        <v>2</v>
      </c>
      <c r="AA97" s="21">
        <v>0</v>
      </c>
      <c r="AB97" s="20"/>
      <c r="AC97" s="21"/>
      <c r="AD97" s="20"/>
      <c r="AE97" s="24"/>
      <c r="AF97" s="23">
        <f>SUM(Y97:AE97)</f>
        <v>4</v>
      </c>
      <c r="AG97" s="19">
        <v>0</v>
      </c>
      <c r="AH97" s="20">
        <v>0</v>
      </c>
      <c r="AI97" s="21">
        <v>0</v>
      </c>
      <c r="AJ97" s="20"/>
      <c r="AK97" s="21"/>
      <c r="AL97" s="20"/>
      <c r="AM97" s="24"/>
      <c r="AN97" s="23">
        <f>SUM(AG97:AM97)</f>
        <v>0</v>
      </c>
      <c r="AO97" s="19">
        <v>1</v>
      </c>
      <c r="AP97" s="20">
        <v>0</v>
      </c>
      <c r="AQ97" s="21">
        <v>0</v>
      </c>
      <c r="AR97" s="20"/>
      <c r="AS97" s="21"/>
      <c r="AT97" s="20"/>
      <c r="AU97" s="24"/>
      <c r="AV97" s="23">
        <f>SUM(AO97:AU97)</f>
        <v>1</v>
      </c>
      <c r="AW97" s="19">
        <v>0</v>
      </c>
      <c r="AX97" s="20">
        <v>0</v>
      </c>
      <c r="AY97" s="21">
        <v>0</v>
      </c>
      <c r="AZ97" s="20"/>
      <c r="BA97" s="21"/>
      <c r="BB97" s="20"/>
      <c r="BC97" s="24"/>
      <c r="BD97" s="23">
        <f>SUM(AW97:BC97)</f>
        <v>0</v>
      </c>
      <c r="BE97" s="19">
        <v>0</v>
      </c>
      <c r="BF97" s="20">
        <v>0</v>
      </c>
      <c r="BG97" s="21">
        <v>0</v>
      </c>
      <c r="BH97" s="20"/>
      <c r="BI97" s="21"/>
      <c r="BJ97" s="20"/>
      <c r="BK97" s="24"/>
      <c r="BL97" s="23">
        <f>SUM(BE97:BK97)</f>
        <v>0</v>
      </c>
      <c r="BM97" s="19">
        <v>2</v>
      </c>
      <c r="BN97" s="20">
        <v>2</v>
      </c>
      <c r="BO97" s="21">
        <v>3</v>
      </c>
      <c r="BP97" s="20"/>
      <c r="BQ97" s="21"/>
      <c r="BR97" s="20"/>
      <c r="BS97" s="24"/>
      <c r="BT97" s="23">
        <f>SUM(BM97:BS97)</f>
        <v>7</v>
      </c>
      <c r="BU97" s="25">
        <v>4</v>
      </c>
      <c r="BV97" s="26">
        <v>7</v>
      </c>
      <c r="BW97" s="27">
        <v>3</v>
      </c>
      <c r="BX97" s="26"/>
      <c r="BY97" s="27"/>
      <c r="BZ97" s="26"/>
      <c r="CA97" s="28"/>
      <c r="CB97" s="29">
        <f>SUM(BU97:CA97)</f>
        <v>14</v>
      </c>
      <c r="CC97" s="30">
        <f>IF(P97-BL97-AN97-CD97&lt;&gt;X97,"Err!","")</f>
      </c>
      <c r="CD97" s="41">
        <v>0</v>
      </c>
      <c r="CF97" s="43" t="s">
        <v>31</v>
      </c>
      <c r="CG97" s="43">
        <f aca="true" t="shared" si="56" ref="CG97:CN97">SUM(AO92:AO115)</f>
        <v>11</v>
      </c>
      <c r="CH97" s="43">
        <f t="shared" si="56"/>
        <v>6</v>
      </c>
      <c r="CI97" s="43">
        <f t="shared" si="56"/>
        <v>1</v>
      </c>
      <c r="CJ97" s="43">
        <f t="shared" si="56"/>
        <v>1</v>
      </c>
      <c r="CK97" s="43">
        <f t="shared" si="56"/>
        <v>0</v>
      </c>
      <c r="CL97" s="43">
        <f t="shared" si="56"/>
        <v>0</v>
      </c>
      <c r="CM97" s="43">
        <f t="shared" si="56"/>
        <v>0</v>
      </c>
      <c r="CN97" s="43">
        <f t="shared" si="56"/>
        <v>19</v>
      </c>
      <c r="CO97" s="43">
        <f t="shared" si="52"/>
        <v>1</v>
      </c>
    </row>
    <row r="98" spans="1:93" ht="12" customHeight="1">
      <c r="A98" s="16">
        <f t="shared" si="38"/>
        <v>96</v>
      </c>
      <c r="B98" s="62" t="s">
        <v>98</v>
      </c>
      <c r="C98" s="57">
        <v>8</v>
      </c>
      <c r="D98" s="56" t="s">
        <v>243</v>
      </c>
      <c r="E98" s="58" t="s">
        <v>244</v>
      </c>
      <c r="F98" s="50">
        <v>0</v>
      </c>
      <c r="G98" s="17">
        <f>IF(X98&lt;&gt;0,AF98/X98,IF(P98&lt;&gt;0,0,""))</f>
      </c>
      <c r="H98" s="18">
        <f>IF(X98+AN98+BL98&lt;&gt;0,(AF98+AN98)/(X98+AN98+BL98),"")</f>
      </c>
      <c r="I98" s="19"/>
      <c r="J98" s="20"/>
      <c r="K98" s="21"/>
      <c r="L98" s="20"/>
      <c r="M98" s="22"/>
      <c r="N98" s="20"/>
      <c r="O98" s="21"/>
      <c r="P98" s="23">
        <f>SUM(I98:O98)</f>
        <v>0</v>
      </c>
      <c r="Q98" s="19"/>
      <c r="R98" s="20"/>
      <c r="S98" s="21"/>
      <c r="T98" s="20"/>
      <c r="U98" s="22"/>
      <c r="V98" s="20"/>
      <c r="W98" s="21"/>
      <c r="X98" s="23">
        <f>SUM(Q98:W98)</f>
        <v>0</v>
      </c>
      <c r="Y98" s="19"/>
      <c r="Z98" s="20"/>
      <c r="AA98" s="21"/>
      <c r="AB98" s="20"/>
      <c r="AC98" s="21"/>
      <c r="AD98" s="20"/>
      <c r="AE98" s="24"/>
      <c r="AF98" s="23">
        <f>SUM(Y98:AE98)</f>
        <v>0</v>
      </c>
      <c r="AG98" s="19"/>
      <c r="AH98" s="20"/>
      <c r="AI98" s="21"/>
      <c r="AJ98" s="20"/>
      <c r="AK98" s="21"/>
      <c r="AL98" s="20"/>
      <c r="AM98" s="24"/>
      <c r="AN98" s="23">
        <f>SUM(AG98:AM98)</f>
        <v>0</v>
      </c>
      <c r="AO98" s="19"/>
      <c r="AP98" s="20"/>
      <c r="AQ98" s="21"/>
      <c r="AR98" s="20"/>
      <c r="AS98" s="21"/>
      <c r="AT98" s="20"/>
      <c r="AU98" s="24"/>
      <c r="AV98" s="23">
        <f>SUM(AO98:AU98)</f>
        <v>0</v>
      </c>
      <c r="AW98" s="19"/>
      <c r="AX98" s="20"/>
      <c r="AY98" s="21"/>
      <c r="AZ98" s="20"/>
      <c r="BA98" s="21"/>
      <c r="BB98" s="20"/>
      <c r="BC98" s="24"/>
      <c r="BD98" s="23">
        <f>SUM(AW98:BC98)</f>
        <v>0</v>
      </c>
      <c r="BE98" s="19"/>
      <c r="BF98" s="20"/>
      <c r="BG98" s="21"/>
      <c r="BH98" s="20"/>
      <c r="BI98" s="21"/>
      <c r="BJ98" s="20"/>
      <c r="BK98" s="24"/>
      <c r="BL98" s="23">
        <f>SUM(BE98:BK98)</f>
        <v>0</v>
      </c>
      <c r="BM98" s="19"/>
      <c r="BN98" s="20"/>
      <c r="BO98" s="21"/>
      <c r="BP98" s="20"/>
      <c r="BQ98" s="21"/>
      <c r="BR98" s="20"/>
      <c r="BS98" s="24"/>
      <c r="BT98" s="23">
        <f>SUM(BM98:BS98)</f>
        <v>0</v>
      </c>
      <c r="BU98" s="25"/>
      <c r="BV98" s="26"/>
      <c r="BW98" s="27"/>
      <c r="BX98" s="26"/>
      <c r="BY98" s="27"/>
      <c r="BZ98" s="26"/>
      <c r="CA98" s="28"/>
      <c r="CB98" s="29">
        <f>SUM(BU98:CA98)</f>
        <v>0</v>
      </c>
      <c r="CC98" s="30">
        <f>IF(P98-BL98-AN98-CD98&lt;&gt;X98,"Err!","")</f>
      </c>
      <c r="CD98" s="41">
        <v>0</v>
      </c>
      <c r="CF98" s="43" t="s">
        <v>32</v>
      </c>
      <c r="CG98" s="43">
        <f aca="true" t="shared" si="57" ref="CG98:CN98">SUM(AW92:AW115)</f>
        <v>13</v>
      </c>
      <c r="CH98" s="43">
        <f t="shared" si="57"/>
        <v>5</v>
      </c>
      <c r="CI98" s="43">
        <f t="shared" si="57"/>
        <v>0</v>
      </c>
      <c r="CJ98" s="43">
        <f t="shared" si="57"/>
        <v>0</v>
      </c>
      <c r="CK98" s="43">
        <f t="shared" si="57"/>
        <v>0</v>
      </c>
      <c r="CL98" s="43">
        <f t="shared" si="57"/>
        <v>0</v>
      </c>
      <c r="CM98" s="43">
        <f t="shared" si="57"/>
        <v>0</v>
      </c>
      <c r="CN98" s="43">
        <f t="shared" si="57"/>
        <v>18</v>
      </c>
      <c r="CO98" s="43">
        <f t="shared" si="52"/>
        <v>0</v>
      </c>
    </row>
    <row r="99" spans="1:93" ht="12" customHeight="1">
      <c r="A99" s="16">
        <f t="shared" si="38"/>
        <v>97</v>
      </c>
      <c r="B99" s="62" t="s">
        <v>98</v>
      </c>
      <c r="C99" s="57">
        <v>9</v>
      </c>
      <c r="D99" s="56" t="s">
        <v>245</v>
      </c>
      <c r="E99" s="58" t="s">
        <v>246</v>
      </c>
      <c r="F99" s="50">
        <v>0</v>
      </c>
      <c r="G99" s="17">
        <f>IF(X99&lt;&gt;0,AF99/X99,IF(P99&lt;&gt;0,0,""))</f>
      </c>
      <c r="H99" s="18">
        <f>IF(X99+AN99+BL99&lt;&gt;0,(AF99+AN99)/(X99+AN99+BL99),"")</f>
      </c>
      <c r="I99" s="19"/>
      <c r="J99" s="20"/>
      <c r="K99" s="21"/>
      <c r="L99" s="20"/>
      <c r="M99" s="22"/>
      <c r="N99" s="20"/>
      <c r="O99" s="21"/>
      <c r="P99" s="23">
        <f>SUM(I99:O99)</f>
        <v>0</v>
      </c>
      <c r="Q99" s="19"/>
      <c r="R99" s="20"/>
      <c r="S99" s="21"/>
      <c r="T99" s="20"/>
      <c r="U99" s="22"/>
      <c r="V99" s="20"/>
      <c r="W99" s="21"/>
      <c r="X99" s="23">
        <f>SUM(Q99:W99)</f>
        <v>0</v>
      </c>
      <c r="Y99" s="19"/>
      <c r="Z99" s="20"/>
      <c r="AA99" s="21"/>
      <c r="AB99" s="20"/>
      <c r="AC99" s="21"/>
      <c r="AD99" s="20"/>
      <c r="AE99" s="24"/>
      <c r="AF99" s="23">
        <f>SUM(Y99:AE99)</f>
        <v>0</v>
      </c>
      <c r="AG99" s="19"/>
      <c r="AH99" s="20"/>
      <c r="AI99" s="21"/>
      <c r="AJ99" s="20"/>
      <c r="AK99" s="21"/>
      <c r="AL99" s="20"/>
      <c r="AM99" s="24"/>
      <c r="AN99" s="23">
        <f>SUM(AG99:AM99)</f>
        <v>0</v>
      </c>
      <c r="AO99" s="19"/>
      <c r="AP99" s="20"/>
      <c r="AQ99" s="21"/>
      <c r="AR99" s="20"/>
      <c r="AS99" s="21"/>
      <c r="AT99" s="20"/>
      <c r="AU99" s="24"/>
      <c r="AV99" s="23">
        <f>SUM(AO99:AU99)</f>
        <v>0</v>
      </c>
      <c r="AW99" s="19"/>
      <c r="AX99" s="20"/>
      <c r="AY99" s="21"/>
      <c r="AZ99" s="20"/>
      <c r="BA99" s="21"/>
      <c r="BB99" s="20"/>
      <c r="BC99" s="24"/>
      <c r="BD99" s="23">
        <f>SUM(AW99:BC99)</f>
        <v>0</v>
      </c>
      <c r="BE99" s="19"/>
      <c r="BF99" s="20"/>
      <c r="BG99" s="21"/>
      <c r="BH99" s="20"/>
      <c r="BI99" s="21"/>
      <c r="BJ99" s="20"/>
      <c r="BK99" s="24"/>
      <c r="BL99" s="23">
        <f>SUM(BE99:BK99)</f>
        <v>0</v>
      </c>
      <c r="BM99" s="19"/>
      <c r="BN99" s="20"/>
      <c r="BO99" s="21"/>
      <c r="BP99" s="20"/>
      <c r="BQ99" s="21"/>
      <c r="BR99" s="20"/>
      <c r="BS99" s="24"/>
      <c r="BT99" s="23">
        <f>SUM(BM99:BS99)</f>
        <v>0</v>
      </c>
      <c r="BU99" s="25"/>
      <c r="BV99" s="26"/>
      <c r="BW99" s="27"/>
      <c r="BX99" s="26"/>
      <c r="BY99" s="27"/>
      <c r="BZ99" s="26"/>
      <c r="CA99" s="28"/>
      <c r="CB99" s="29">
        <f>SUM(BU99:CA99)</f>
        <v>0</v>
      </c>
      <c r="CC99" s="30">
        <f>IF(P99-BL99-AN99-CD99&lt;&gt;X99,"Err!","")</f>
      </c>
      <c r="CD99" s="41">
        <v>0</v>
      </c>
      <c r="CF99" s="43" t="s">
        <v>33</v>
      </c>
      <c r="CG99" s="43">
        <f aca="true" t="shared" si="58" ref="CG99:CN99">SUM(BE92:BE115)</f>
        <v>0</v>
      </c>
      <c r="CH99" s="43">
        <f t="shared" si="58"/>
        <v>0</v>
      </c>
      <c r="CI99" s="43">
        <f t="shared" si="58"/>
        <v>0</v>
      </c>
      <c r="CJ99" s="43">
        <f t="shared" si="58"/>
        <v>0</v>
      </c>
      <c r="CK99" s="43">
        <f t="shared" si="58"/>
        <v>0</v>
      </c>
      <c r="CL99" s="43">
        <f t="shared" si="58"/>
        <v>0</v>
      </c>
      <c r="CM99" s="43">
        <f t="shared" si="58"/>
        <v>0</v>
      </c>
      <c r="CN99" s="43">
        <f t="shared" si="58"/>
        <v>0</v>
      </c>
      <c r="CO99" s="43">
        <f t="shared" si="52"/>
        <v>0</v>
      </c>
    </row>
    <row r="100" spans="1:93" ht="12" customHeight="1">
      <c r="A100" s="16">
        <f t="shared" si="38"/>
        <v>98</v>
      </c>
      <c r="B100" s="62" t="s">
        <v>98</v>
      </c>
      <c r="C100" s="55">
        <v>10</v>
      </c>
      <c r="D100" s="56" t="s">
        <v>247</v>
      </c>
      <c r="E100" s="58" t="s">
        <v>248</v>
      </c>
      <c r="F100" s="50">
        <v>2</v>
      </c>
      <c r="G100" s="17">
        <f>IF(X100&lt;&gt;0,AF100/X100,IF(P100&lt;&gt;0,0,""))</f>
        <v>0.2727272727272727</v>
      </c>
      <c r="H100" s="18">
        <f>IF(X100+AN100+BL100&lt;&gt;0,(AF100+AN100)/(X100+AN100+BL100),"")</f>
        <v>0.4666666666666667</v>
      </c>
      <c r="I100" s="19">
        <v>5</v>
      </c>
      <c r="J100" s="20">
        <v>4</v>
      </c>
      <c r="K100" s="21">
        <v>3</v>
      </c>
      <c r="L100" s="20">
        <v>3</v>
      </c>
      <c r="M100" s="22"/>
      <c r="N100" s="20"/>
      <c r="O100" s="21"/>
      <c r="P100" s="23">
        <f>SUM(I100:O100)</f>
        <v>15</v>
      </c>
      <c r="Q100" s="19">
        <v>3</v>
      </c>
      <c r="R100" s="20">
        <v>3</v>
      </c>
      <c r="S100" s="21">
        <v>2</v>
      </c>
      <c r="T100" s="20">
        <v>3</v>
      </c>
      <c r="U100" s="22"/>
      <c r="V100" s="20"/>
      <c r="W100" s="21"/>
      <c r="X100" s="23">
        <f>SUM(Q100:W100)</f>
        <v>11</v>
      </c>
      <c r="Y100" s="19">
        <v>2</v>
      </c>
      <c r="Z100" s="20">
        <v>1</v>
      </c>
      <c r="AA100" s="21">
        <v>0</v>
      </c>
      <c r="AB100" s="20">
        <v>0</v>
      </c>
      <c r="AC100" s="21"/>
      <c r="AD100" s="20"/>
      <c r="AE100" s="24"/>
      <c r="AF100" s="23">
        <f>SUM(Y100:AE100)</f>
        <v>3</v>
      </c>
      <c r="AG100" s="19">
        <v>2</v>
      </c>
      <c r="AH100" s="20">
        <v>1</v>
      </c>
      <c r="AI100" s="21">
        <v>1</v>
      </c>
      <c r="AJ100" s="20">
        <v>0</v>
      </c>
      <c r="AK100" s="21"/>
      <c r="AL100" s="20"/>
      <c r="AM100" s="24"/>
      <c r="AN100" s="23">
        <f>SUM(AG100:AM100)</f>
        <v>4</v>
      </c>
      <c r="AO100" s="19">
        <v>4</v>
      </c>
      <c r="AP100" s="20">
        <v>0</v>
      </c>
      <c r="AQ100" s="21">
        <v>0</v>
      </c>
      <c r="AR100" s="20">
        <v>0</v>
      </c>
      <c r="AS100" s="21"/>
      <c r="AT100" s="20"/>
      <c r="AU100" s="24"/>
      <c r="AV100" s="23">
        <f>SUM(AO100:AU100)</f>
        <v>4</v>
      </c>
      <c r="AW100" s="19">
        <v>5</v>
      </c>
      <c r="AX100" s="20">
        <v>1</v>
      </c>
      <c r="AY100" s="21">
        <v>0</v>
      </c>
      <c r="AZ100" s="20">
        <v>0</v>
      </c>
      <c r="BA100" s="21"/>
      <c r="BB100" s="20"/>
      <c r="BC100" s="24"/>
      <c r="BD100" s="23">
        <f>SUM(AW100:BC100)</f>
        <v>6</v>
      </c>
      <c r="BE100" s="19">
        <v>0</v>
      </c>
      <c r="BF100" s="20">
        <v>0</v>
      </c>
      <c r="BG100" s="21">
        <v>0</v>
      </c>
      <c r="BH100" s="20">
        <v>0</v>
      </c>
      <c r="BI100" s="21"/>
      <c r="BJ100" s="20"/>
      <c r="BK100" s="24"/>
      <c r="BL100" s="23">
        <f>SUM(BE100:BK100)</f>
        <v>0</v>
      </c>
      <c r="BM100" s="19"/>
      <c r="BN100" s="20"/>
      <c r="BO100" s="21"/>
      <c r="BP100" s="20">
        <v>0</v>
      </c>
      <c r="BQ100" s="21"/>
      <c r="BR100" s="20"/>
      <c r="BS100" s="24"/>
      <c r="BT100" s="23">
        <f>SUM(BM100:BS100)</f>
        <v>0</v>
      </c>
      <c r="BU100" s="25"/>
      <c r="BV100" s="26"/>
      <c r="BW100" s="27"/>
      <c r="BX100" s="26">
        <v>0</v>
      </c>
      <c r="BY100" s="27"/>
      <c r="BZ100" s="26"/>
      <c r="CA100" s="28"/>
      <c r="CB100" s="29">
        <f>SUM(BU100:CA100)</f>
        <v>0</v>
      </c>
      <c r="CC100" s="30">
        <f>IF(P100-BL100-AN100-CD100&lt;&gt;X100,"Err!","")</f>
      </c>
      <c r="CD100" s="41">
        <v>0</v>
      </c>
      <c r="CF100" s="43" t="s">
        <v>35</v>
      </c>
      <c r="CG100" s="43">
        <f aca="true" t="shared" si="59" ref="CG100:CN100">SUM(BM92:BM115)</f>
        <v>2</v>
      </c>
      <c r="CH100" s="43">
        <f t="shared" si="59"/>
        <v>2</v>
      </c>
      <c r="CI100" s="43">
        <f t="shared" si="59"/>
        <v>6</v>
      </c>
      <c r="CJ100" s="43">
        <f t="shared" si="59"/>
        <v>5</v>
      </c>
      <c r="CK100" s="43">
        <f t="shared" si="59"/>
        <v>0</v>
      </c>
      <c r="CL100" s="43">
        <f t="shared" si="59"/>
        <v>0</v>
      </c>
      <c r="CM100" s="43">
        <f t="shared" si="59"/>
        <v>0</v>
      </c>
      <c r="CN100" s="43">
        <f t="shared" si="59"/>
        <v>15</v>
      </c>
      <c r="CO100" s="43">
        <f t="shared" si="52"/>
        <v>2</v>
      </c>
    </row>
    <row r="101" spans="1:93" ht="12" customHeight="1">
      <c r="A101" s="16">
        <f t="shared" si="38"/>
        <v>99</v>
      </c>
      <c r="B101" s="62" t="s">
        <v>98</v>
      </c>
      <c r="C101" s="55">
        <v>11</v>
      </c>
      <c r="D101" s="56" t="s">
        <v>249</v>
      </c>
      <c r="E101" s="58" t="s">
        <v>250</v>
      </c>
      <c r="F101" s="50">
        <v>0</v>
      </c>
      <c r="G101" s="17">
        <f>IF(X101&lt;&gt;0,AF101/X101,IF(P101&lt;&gt;0,0,""))</f>
      </c>
      <c r="H101" s="18">
        <f>IF(X101+AN101+BL101&lt;&gt;0,(AF101+AN101)/(X101+AN101+BL101),"")</f>
      </c>
      <c r="I101" s="19"/>
      <c r="J101" s="20"/>
      <c r="K101" s="21"/>
      <c r="L101" s="20"/>
      <c r="M101" s="22"/>
      <c r="N101" s="20"/>
      <c r="O101" s="21"/>
      <c r="P101" s="23">
        <f>SUM(I101:O101)</f>
        <v>0</v>
      </c>
      <c r="Q101" s="19"/>
      <c r="R101" s="20"/>
      <c r="S101" s="21"/>
      <c r="T101" s="20"/>
      <c r="U101" s="22"/>
      <c r="V101" s="20"/>
      <c r="W101" s="21"/>
      <c r="X101" s="23">
        <f>SUM(Q101:W101)</f>
        <v>0</v>
      </c>
      <c r="Y101" s="19"/>
      <c r="Z101" s="20"/>
      <c r="AA101" s="21"/>
      <c r="AB101" s="20"/>
      <c r="AC101" s="21"/>
      <c r="AD101" s="20"/>
      <c r="AE101" s="24"/>
      <c r="AF101" s="23">
        <f>SUM(Y101:AE101)</f>
        <v>0</v>
      </c>
      <c r="AG101" s="19"/>
      <c r="AH101" s="20"/>
      <c r="AI101" s="21"/>
      <c r="AJ101" s="20"/>
      <c r="AK101" s="21"/>
      <c r="AL101" s="20"/>
      <c r="AM101" s="24"/>
      <c r="AN101" s="23">
        <f>SUM(AG101:AM101)</f>
        <v>0</v>
      </c>
      <c r="AO101" s="19"/>
      <c r="AP101" s="20"/>
      <c r="AQ101" s="21"/>
      <c r="AR101" s="20"/>
      <c r="AS101" s="21"/>
      <c r="AT101" s="20"/>
      <c r="AU101" s="24"/>
      <c r="AV101" s="23">
        <f>SUM(AO101:AU101)</f>
        <v>0</v>
      </c>
      <c r="AW101" s="19"/>
      <c r="AX101" s="20"/>
      <c r="AY101" s="21"/>
      <c r="AZ101" s="20"/>
      <c r="BA101" s="21"/>
      <c r="BB101" s="20"/>
      <c r="BC101" s="24"/>
      <c r="BD101" s="23">
        <f>SUM(AW101:BC101)</f>
        <v>0</v>
      </c>
      <c r="BE101" s="19"/>
      <c r="BF101" s="20"/>
      <c r="BG101" s="21"/>
      <c r="BH101" s="20"/>
      <c r="BI101" s="21"/>
      <c r="BJ101" s="20"/>
      <c r="BK101" s="24"/>
      <c r="BL101" s="23">
        <f>SUM(BE101:BK101)</f>
        <v>0</v>
      </c>
      <c r="BM101" s="19"/>
      <c r="BN101" s="20"/>
      <c r="BO101" s="21"/>
      <c r="BP101" s="20"/>
      <c r="BQ101" s="21"/>
      <c r="BR101" s="20"/>
      <c r="BS101" s="24"/>
      <c r="BT101" s="23">
        <f>SUM(BM101:BS101)</f>
        <v>0</v>
      </c>
      <c r="BU101" s="25"/>
      <c r="BV101" s="26"/>
      <c r="BW101" s="27"/>
      <c r="BX101" s="26"/>
      <c r="BY101" s="27"/>
      <c r="BZ101" s="26"/>
      <c r="CA101" s="28"/>
      <c r="CB101" s="29">
        <f>SUM(BU101:CA101)</f>
        <v>0</v>
      </c>
      <c r="CC101" s="30">
        <f>IF(P101-BL101-AN101-CD101&lt;&gt;X101,"Err!","")</f>
      </c>
      <c r="CD101" s="41">
        <v>0</v>
      </c>
      <c r="CF101" s="43" t="s">
        <v>36</v>
      </c>
      <c r="CG101" s="45">
        <f aca="true" t="shared" si="60" ref="CG101:CN101">SUM(BU92:BU115)</f>
        <v>6</v>
      </c>
      <c r="CH101" s="45">
        <f t="shared" si="60"/>
        <v>7</v>
      </c>
      <c r="CI101" s="45">
        <f t="shared" si="60"/>
        <v>6</v>
      </c>
      <c r="CJ101" s="45">
        <f t="shared" si="60"/>
        <v>8</v>
      </c>
      <c r="CK101" s="45">
        <f t="shared" si="60"/>
        <v>0</v>
      </c>
      <c r="CL101" s="45">
        <f t="shared" si="60"/>
        <v>0</v>
      </c>
      <c r="CM101" s="45">
        <f t="shared" si="60"/>
        <v>0</v>
      </c>
      <c r="CN101" s="45">
        <f t="shared" si="60"/>
        <v>27</v>
      </c>
      <c r="CO101" s="43">
        <f t="shared" si="52"/>
        <v>0</v>
      </c>
    </row>
    <row r="102" spans="1:93" ht="12" customHeight="1">
      <c r="A102" s="16">
        <f t="shared" si="38"/>
        <v>100</v>
      </c>
      <c r="B102" s="62" t="s">
        <v>98</v>
      </c>
      <c r="C102" s="55">
        <v>13</v>
      </c>
      <c r="D102" s="56" t="s">
        <v>251</v>
      </c>
      <c r="E102" s="58" t="s">
        <v>252</v>
      </c>
      <c r="F102" s="50">
        <v>0</v>
      </c>
      <c r="G102" s="17">
        <f>IF(X102&lt;&gt;0,AF102/X102,IF(P102&lt;&gt;0,0,""))</f>
      </c>
      <c r="H102" s="18">
        <f>IF(X102+AN102+BL102&lt;&gt;0,(AF102+AN102)/(X102+AN102+BL102),"")</f>
      </c>
      <c r="I102" s="19"/>
      <c r="J102" s="20"/>
      <c r="K102" s="21"/>
      <c r="L102" s="20"/>
      <c r="M102" s="22"/>
      <c r="N102" s="20"/>
      <c r="O102" s="21"/>
      <c r="P102" s="23">
        <f>SUM(I102:O102)</f>
        <v>0</v>
      </c>
      <c r="Q102" s="19"/>
      <c r="R102" s="20"/>
      <c r="S102" s="21"/>
      <c r="T102" s="20"/>
      <c r="U102" s="22"/>
      <c r="V102" s="20"/>
      <c r="W102" s="21"/>
      <c r="X102" s="23">
        <f>SUM(Q102:W102)</f>
        <v>0</v>
      </c>
      <c r="Y102" s="19"/>
      <c r="Z102" s="20"/>
      <c r="AA102" s="21"/>
      <c r="AB102" s="20"/>
      <c r="AC102" s="21"/>
      <c r="AD102" s="20"/>
      <c r="AE102" s="24"/>
      <c r="AF102" s="23">
        <f>SUM(Y102:AE102)</f>
        <v>0</v>
      </c>
      <c r="AG102" s="19"/>
      <c r="AH102" s="20"/>
      <c r="AI102" s="21"/>
      <c r="AJ102" s="20"/>
      <c r="AK102" s="21"/>
      <c r="AL102" s="20"/>
      <c r="AM102" s="24"/>
      <c r="AN102" s="23">
        <f>SUM(AG102:AM102)</f>
        <v>0</v>
      </c>
      <c r="AO102" s="19"/>
      <c r="AP102" s="20"/>
      <c r="AQ102" s="21"/>
      <c r="AR102" s="20"/>
      <c r="AS102" s="21"/>
      <c r="AT102" s="20"/>
      <c r="AU102" s="24"/>
      <c r="AV102" s="23">
        <f>SUM(AO102:AU102)</f>
        <v>0</v>
      </c>
      <c r="AW102" s="19"/>
      <c r="AX102" s="20"/>
      <c r="AY102" s="21"/>
      <c r="AZ102" s="20"/>
      <c r="BA102" s="21"/>
      <c r="BB102" s="20"/>
      <c r="BC102" s="24"/>
      <c r="BD102" s="23">
        <f>SUM(AW102:BC102)</f>
        <v>0</v>
      </c>
      <c r="BE102" s="19"/>
      <c r="BF102" s="20"/>
      <c r="BG102" s="21"/>
      <c r="BH102" s="20"/>
      <c r="BI102" s="21"/>
      <c r="BJ102" s="20"/>
      <c r="BK102" s="24"/>
      <c r="BL102" s="23">
        <f>SUM(BE102:BK102)</f>
        <v>0</v>
      </c>
      <c r="BM102" s="19"/>
      <c r="BN102" s="20"/>
      <c r="BO102" s="21"/>
      <c r="BP102" s="20"/>
      <c r="BQ102" s="21"/>
      <c r="BR102" s="20"/>
      <c r="BS102" s="24"/>
      <c r="BT102" s="23">
        <f>SUM(BM102:BS102)</f>
        <v>0</v>
      </c>
      <c r="BU102" s="25"/>
      <c r="BV102" s="26"/>
      <c r="BW102" s="27"/>
      <c r="BX102" s="26"/>
      <c r="BY102" s="27"/>
      <c r="BZ102" s="26"/>
      <c r="CA102" s="28"/>
      <c r="CB102" s="29">
        <f>SUM(BU102:CA102)</f>
        <v>0</v>
      </c>
      <c r="CC102" s="30">
        <f>IF(P102-BL102-AN102-CD102&lt;&gt;X102,"Err!","")</f>
      </c>
      <c r="CD102" s="41">
        <v>0</v>
      </c>
      <c r="CF102" s="43"/>
      <c r="CG102" s="43"/>
      <c r="CH102" s="43"/>
      <c r="CI102" s="43"/>
      <c r="CJ102" s="43"/>
      <c r="CK102" s="43"/>
      <c r="CL102" s="43"/>
      <c r="CM102" s="43"/>
      <c r="CN102" s="43"/>
      <c r="CO102" s="43">
        <f t="shared" si="52"/>
        <v>0</v>
      </c>
    </row>
    <row r="103" spans="1:93" ht="12" customHeight="1">
      <c r="A103" s="16">
        <f t="shared" si="38"/>
        <v>101</v>
      </c>
      <c r="B103" s="62" t="s">
        <v>98</v>
      </c>
      <c r="C103" s="55">
        <v>18</v>
      </c>
      <c r="D103" s="56" t="s">
        <v>330</v>
      </c>
      <c r="E103" s="58" t="s">
        <v>259</v>
      </c>
      <c r="F103" s="50">
        <v>1</v>
      </c>
      <c r="G103" s="17">
        <f>IF(X103&lt;&gt;0,AF103/X103,IF(P103&lt;&gt;0,0,""))</f>
        <v>0.42857142857142855</v>
      </c>
      <c r="H103" s="18">
        <f>IF(X103+AN103+BL103&lt;&gt;0,(AF103+AN103)/(X103+AN103+BL103),"")</f>
        <v>0.42857142857142855</v>
      </c>
      <c r="I103" s="19">
        <v>4</v>
      </c>
      <c r="J103" s="20"/>
      <c r="K103" s="21">
        <v>3</v>
      </c>
      <c r="L103" s="20"/>
      <c r="M103" s="22"/>
      <c r="N103" s="20"/>
      <c r="O103" s="21"/>
      <c r="P103" s="23">
        <f>SUM(I103:O103)</f>
        <v>7</v>
      </c>
      <c r="Q103" s="19">
        <v>4</v>
      </c>
      <c r="R103" s="20"/>
      <c r="S103" s="21">
        <v>3</v>
      </c>
      <c r="T103" s="20"/>
      <c r="U103" s="22"/>
      <c r="V103" s="20"/>
      <c r="W103" s="21"/>
      <c r="X103" s="23">
        <f>SUM(Q103:W103)</f>
        <v>7</v>
      </c>
      <c r="Y103" s="19">
        <v>2</v>
      </c>
      <c r="Z103" s="20"/>
      <c r="AA103" s="21">
        <v>1</v>
      </c>
      <c r="AB103" s="20"/>
      <c r="AC103" s="21"/>
      <c r="AD103" s="20"/>
      <c r="AE103" s="24"/>
      <c r="AF103" s="23">
        <f>SUM(Y103:AE103)</f>
        <v>3</v>
      </c>
      <c r="AG103" s="19">
        <v>0</v>
      </c>
      <c r="AH103" s="20"/>
      <c r="AI103" s="21">
        <v>0</v>
      </c>
      <c r="AJ103" s="20"/>
      <c r="AK103" s="21"/>
      <c r="AL103" s="20"/>
      <c r="AM103" s="24"/>
      <c r="AN103" s="23">
        <f>SUM(AG103:AM103)</f>
        <v>0</v>
      </c>
      <c r="AO103" s="19">
        <v>0</v>
      </c>
      <c r="AP103" s="20"/>
      <c r="AQ103" s="21">
        <v>1</v>
      </c>
      <c r="AR103" s="20"/>
      <c r="AS103" s="21"/>
      <c r="AT103" s="20"/>
      <c r="AU103" s="24"/>
      <c r="AV103" s="23">
        <f>SUM(AO103:AU103)</f>
        <v>1</v>
      </c>
      <c r="AW103" s="19">
        <v>3</v>
      </c>
      <c r="AX103" s="20"/>
      <c r="AY103" s="21">
        <v>0</v>
      </c>
      <c r="AZ103" s="20"/>
      <c r="BA103" s="21"/>
      <c r="BB103" s="20"/>
      <c r="BC103" s="24"/>
      <c r="BD103" s="23">
        <f>SUM(AW103:BC103)</f>
        <v>3</v>
      </c>
      <c r="BE103" s="19">
        <v>0</v>
      </c>
      <c r="BF103" s="20"/>
      <c r="BG103" s="21">
        <v>0</v>
      </c>
      <c r="BH103" s="20"/>
      <c r="BI103" s="21"/>
      <c r="BJ103" s="20"/>
      <c r="BK103" s="24"/>
      <c r="BL103" s="23">
        <f>SUM(BE103:BK103)</f>
        <v>0</v>
      </c>
      <c r="BM103" s="19">
        <v>0</v>
      </c>
      <c r="BN103" s="20"/>
      <c r="BO103" s="21">
        <v>3</v>
      </c>
      <c r="BP103" s="20"/>
      <c r="BQ103" s="21"/>
      <c r="BR103" s="20"/>
      <c r="BS103" s="24"/>
      <c r="BT103" s="23">
        <f>SUM(BM103:BS103)</f>
        <v>3</v>
      </c>
      <c r="BU103" s="25">
        <v>2</v>
      </c>
      <c r="BV103" s="26"/>
      <c r="BW103" s="27">
        <v>3</v>
      </c>
      <c r="BX103" s="26"/>
      <c r="BY103" s="27"/>
      <c r="BZ103" s="26"/>
      <c r="CA103" s="28"/>
      <c r="CB103" s="29">
        <f>SUM(BU103:CA103)</f>
        <v>5</v>
      </c>
      <c r="CC103" s="30">
        <f>IF(P103-BL103-AN103-CD103&lt;&gt;X103,"Err!","")</f>
      </c>
      <c r="CD103" s="41">
        <v>0</v>
      </c>
      <c r="CF103" s="43"/>
      <c r="CG103" s="43"/>
      <c r="CH103" s="43"/>
      <c r="CI103" s="43"/>
      <c r="CJ103" s="43"/>
      <c r="CK103" s="43"/>
      <c r="CL103" s="43"/>
      <c r="CM103" s="43"/>
      <c r="CN103" s="43"/>
      <c r="CO103" s="43">
        <f t="shared" si="52"/>
        <v>1</v>
      </c>
    </row>
    <row r="104" spans="1:93" ht="12" customHeight="1">
      <c r="A104" s="16">
        <f t="shared" si="38"/>
        <v>102</v>
      </c>
      <c r="B104" s="62" t="s">
        <v>98</v>
      </c>
      <c r="C104" s="57">
        <v>20</v>
      </c>
      <c r="D104" s="56" t="s">
        <v>260</v>
      </c>
      <c r="E104" s="58" t="s">
        <v>261</v>
      </c>
      <c r="F104" s="50">
        <v>0</v>
      </c>
      <c r="G104" s="17">
        <f>IF(X104&lt;&gt;0,AF104/X104,IF(P104&lt;&gt;0,0,""))</f>
      </c>
      <c r="H104" s="18">
        <f>IF(X104+AN104+BL104&lt;&gt;0,(AF104+AN104)/(X104+AN104+BL104),"")</f>
      </c>
      <c r="I104" s="19"/>
      <c r="J104" s="20"/>
      <c r="K104" s="21"/>
      <c r="L104" s="20"/>
      <c r="M104" s="22"/>
      <c r="N104" s="20"/>
      <c r="O104" s="21"/>
      <c r="P104" s="23">
        <f>SUM(I104:O104)</f>
        <v>0</v>
      </c>
      <c r="Q104" s="19"/>
      <c r="R104" s="20"/>
      <c r="S104" s="21"/>
      <c r="T104" s="20"/>
      <c r="U104" s="22"/>
      <c r="V104" s="20"/>
      <c r="W104" s="21"/>
      <c r="X104" s="23">
        <f>SUM(Q104:W104)</f>
        <v>0</v>
      </c>
      <c r="Y104" s="19"/>
      <c r="Z104" s="20"/>
      <c r="AA104" s="21"/>
      <c r="AB104" s="20"/>
      <c r="AC104" s="21"/>
      <c r="AD104" s="20"/>
      <c r="AE104" s="24"/>
      <c r="AF104" s="23">
        <f>SUM(Y104:AE104)</f>
        <v>0</v>
      </c>
      <c r="AG104" s="19"/>
      <c r="AH104" s="20"/>
      <c r="AI104" s="21"/>
      <c r="AJ104" s="20"/>
      <c r="AK104" s="21"/>
      <c r="AL104" s="20"/>
      <c r="AM104" s="24"/>
      <c r="AN104" s="23">
        <f>SUM(AG104:AM104)</f>
        <v>0</v>
      </c>
      <c r="AO104" s="19"/>
      <c r="AP104" s="20"/>
      <c r="AQ104" s="21"/>
      <c r="AR104" s="20"/>
      <c r="AS104" s="21"/>
      <c r="AT104" s="20"/>
      <c r="AU104" s="24"/>
      <c r="AV104" s="23">
        <f>SUM(AO104:AU104)</f>
        <v>0</v>
      </c>
      <c r="AW104" s="19"/>
      <c r="AX104" s="20"/>
      <c r="AY104" s="21"/>
      <c r="AZ104" s="20"/>
      <c r="BA104" s="21"/>
      <c r="BB104" s="20"/>
      <c r="BC104" s="24"/>
      <c r="BD104" s="23">
        <f>SUM(AW104:BC104)</f>
        <v>0</v>
      </c>
      <c r="BE104" s="19"/>
      <c r="BF104" s="20"/>
      <c r="BG104" s="21"/>
      <c r="BH104" s="20"/>
      <c r="BI104" s="21"/>
      <c r="BJ104" s="20"/>
      <c r="BK104" s="24"/>
      <c r="BL104" s="23">
        <f>SUM(BE104:BK104)</f>
        <v>0</v>
      </c>
      <c r="BM104" s="19"/>
      <c r="BN104" s="20"/>
      <c r="BO104" s="21"/>
      <c r="BP104" s="20"/>
      <c r="BQ104" s="21"/>
      <c r="BR104" s="20"/>
      <c r="BS104" s="24"/>
      <c r="BT104" s="23">
        <f>SUM(BM104:BS104)</f>
        <v>0</v>
      </c>
      <c r="BU104" s="25"/>
      <c r="BV104" s="26"/>
      <c r="BW104" s="27"/>
      <c r="BX104" s="26"/>
      <c r="BY104" s="27"/>
      <c r="BZ104" s="26"/>
      <c r="CA104" s="28"/>
      <c r="CB104" s="29">
        <f>SUM(BU104:CA104)</f>
        <v>0</v>
      </c>
      <c r="CC104" s="30">
        <f>IF(P104-BL104-AN104-CD104&lt;&gt;X104,"Err!","")</f>
      </c>
      <c r="CD104" s="41">
        <v>0</v>
      </c>
      <c r="CF104" s="43"/>
      <c r="CG104" s="43"/>
      <c r="CH104" s="43"/>
      <c r="CI104" s="43"/>
      <c r="CJ104" s="43"/>
      <c r="CK104" s="43"/>
      <c r="CL104" s="43"/>
      <c r="CM104" s="43"/>
      <c r="CN104" s="43"/>
      <c r="CO104" s="43">
        <f t="shared" si="52"/>
        <v>0</v>
      </c>
    </row>
    <row r="105" spans="1:93" ht="12" customHeight="1">
      <c r="A105" s="16">
        <f t="shared" si="38"/>
        <v>103</v>
      </c>
      <c r="B105" s="62" t="s">
        <v>98</v>
      </c>
      <c r="C105" s="57">
        <v>21</v>
      </c>
      <c r="D105" s="56" t="s">
        <v>262</v>
      </c>
      <c r="E105" s="58" t="s">
        <v>263</v>
      </c>
      <c r="F105" s="50">
        <v>0</v>
      </c>
      <c r="G105" s="17">
        <f>IF(X105&lt;&gt;0,AF105/X105,IF(P105&lt;&gt;0,0,""))</f>
      </c>
      <c r="H105" s="18">
        <f>IF(X105+AN105+BL105&lt;&gt;0,(AF105+AN105)/(X105+AN105+BL105),"")</f>
      </c>
      <c r="I105" s="19"/>
      <c r="J105" s="20"/>
      <c r="K105" s="21"/>
      <c r="L105" s="20"/>
      <c r="M105" s="22"/>
      <c r="N105" s="20"/>
      <c r="O105" s="21"/>
      <c r="P105" s="23">
        <f>SUM(I105:O105)</f>
        <v>0</v>
      </c>
      <c r="Q105" s="19"/>
      <c r="R105" s="20"/>
      <c r="S105" s="21"/>
      <c r="T105" s="20"/>
      <c r="U105" s="22"/>
      <c r="V105" s="20"/>
      <c r="W105" s="21"/>
      <c r="X105" s="23">
        <f>SUM(Q105:W105)</f>
        <v>0</v>
      </c>
      <c r="Y105" s="19"/>
      <c r="Z105" s="20"/>
      <c r="AA105" s="21"/>
      <c r="AB105" s="20"/>
      <c r="AC105" s="21"/>
      <c r="AD105" s="20"/>
      <c r="AE105" s="24"/>
      <c r="AF105" s="23">
        <f>SUM(Y105:AE105)</f>
        <v>0</v>
      </c>
      <c r="AG105" s="19"/>
      <c r="AH105" s="20"/>
      <c r="AI105" s="21"/>
      <c r="AJ105" s="20"/>
      <c r="AK105" s="21"/>
      <c r="AL105" s="20"/>
      <c r="AM105" s="24"/>
      <c r="AN105" s="23">
        <f>SUM(AG105:AM105)</f>
        <v>0</v>
      </c>
      <c r="AO105" s="19"/>
      <c r="AP105" s="20"/>
      <c r="AQ105" s="21"/>
      <c r="AR105" s="20"/>
      <c r="AS105" s="21"/>
      <c r="AT105" s="20"/>
      <c r="AU105" s="24"/>
      <c r="AV105" s="23">
        <f>SUM(AO105:AU105)</f>
        <v>0</v>
      </c>
      <c r="AW105" s="19"/>
      <c r="AX105" s="20"/>
      <c r="AY105" s="21"/>
      <c r="AZ105" s="20"/>
      <c r="BA105" s="21"/>
      <c r="BB105" s="20"/>
      <c r="BC105" s="24"/>
      <c r="BD105" s="23">
        <f>SUM(AW105:BC105)</f>
        <v>0</v>
      </c>
      <c r="BE105" s="19"/>
      <c r="BF105" s="20"/>
      <c r="BG105" s="21"/>
      <c r="BH105" s="20"/>
      <c r="BI105" s="21"/>
      <c r="BJ105" s="20"/>
      <c r="BK105" s="24"/>
      <c r="BL105" s="23">
        <f>SUM(BE105:BK105)</f>
        <v>0</v>
      </c>
      <c r="BM105" s="19"/>
      <c r="BN105" s="20"/>
      <c r="BO105" s="21"/>
      <c r="BP105" s="20"/>
      <c r="BQ105" s="21"/>
      <c r="BR105" s="20"/>
      <c r="BS105" s="24"/>
      <c r="BT105" s="23">
        <f>SUM(BM105:BS105)</f>
        <v>0</v>
      </c>
      <c r="BU105" s="25"/>
      <c r="BV105" s="26"/>
      <c r="BW105" s="27"/>
      <c r="BX105" s="26"/>
      <c r="BY105" s="27"/>
      <c r="BZ105" s="26"/>
      <c r="CA105" s="28"/>
      <c r="CB105" s="29">
        <f>SUM(BU105:CA105)</f>
        <v>0</v>
      </c>
      <c r="CC105" s="30">
        <f>IF(P105-BL105-AN105-CD105&lt;&gt;X105,"Err!","")</f>
      </c>
      <c r="CD105" s="41">
        <v>0</v>
      </c>
      <c r="CF105" s="43"/>
      <c r="CG105" s="43"/>
      <c r="CH105" s="43"/>
      <c r="CI105" s="43"/>
      <c r="CJ105" s="43"/>
      <c r="CK105" s="43"/>
      <c r="CL105" s="43"/>
      <c r="CM105" s="43"/>
      <c r="CN105" s="43"/>
      <c r="CO105" s="43">
        <f t="shared" si="52"/>
        <v>0</v>
      </c>
    </row>
    <row r="106" spans="1:93" ht="12" customHeight="1">
      <c r="A106" s="16">
        <f t="shared" si="38"/>
        <v>104</v>
      </c>
      <c r="B106" s="62" t="s">
        <v>98</v>
      </c>
      <c r="C106" s="55">
        <v>22</v>
      </c>
      <c r="D106" s="56" t="s">
        <v>316</v>
      </c>
      <c r="E106" s="58" t="s">
        <v>317</v>
      </c>
      <c r="F106" s="50">
        <v>2</v>
      </c>
      <c r="G106" s="17">
        <f>IF(X106&lt;&gt;0,AF106/X106,IF(P106&lt;&gt;0,0,""))</f>
        <v>0.21428571428571427</v>
      </c>
      <c r="H106" s="18">
        <f>IF(X106+AN106+BL106&lt;&gt;0,(AF106+AN106)/(X106+AN106+BL106),"")</f>
        <v>0.26666666666666666</v>
      </c>
      <c r="I106" s="19">
        <v>5</v>
      </c>
      <c r="J106" s="20">
        <v>4</v>
      </c>
      <c r="K106" s="21">
        <v>3</v>
      </c>
      <c r="L106" s="20">
        <v>3</v>
      </c>
      <c r="M106" s="22"/>
      <c r="N106" s="20"/>
      <c r="O106" s="21"/>
      <c r="P106" s="23">
        <f>SUM(I106:O106)</f>
        <v>15</v>
      </c>
      <c r="Q106" s="19">
        <v>4</v>
      </c>
      <c r="R106" s="20">
        <v>4</v>
      </c>
      <c r="S106" s="21">
        <v>3</v>
      </c>
      <c r="T106" s="20">
        <v>3</v>
      </c>
      <c r="U106" s="22"/>
      <c r="V106" s="20"/>
      <c r="W106" s="21"/>
      <c r="X106" s="23">
        <f>SUM(Q106:W106)</f>
        <v>14</v>
      </c>
      <c r="Y106" s="19">
        <v>1</v>
      </c>
      <c r="Z106" s="20">
        <v>2</v>
      </c>
      <c r="AA106" s="21">
        <v>0</v>
      </c>
      <c r="AB106" s="20">
        <v>0</v>
      </c>
      <c r="AC106" s="21"/>
      <c r="AD106" s="20"/>
      <c r="AE106" s="24"/>
      <c r="AF106" s="23">
        <f>SUM(Y106:AE106)</f>
        <v>3</v>
      </c>
      <c r="AG106" s="19">
        <v>1</v>
      </c>
      <c r="AH106" s="20">
        <v>0</v>
      </c>
      <c r="AI106" s="21">
        <v>0</v>
      </c>
      <c r="AJ106" s="20">
        <v>0</v>
      </c>
      <c r="AK106" s="21"/>
      <c r="AL106" s="20"/>
      <c r="AM106" s="24"/>
      <c r="AN106" s="23">
        <f>SUM(AG106:AM106)</f>
        <v>1</v>
      </c>
      <c r="AO106" s="19">
        <v>3</v>
      </c>
      <c r="AP106" s="20">
        <v>3</v>
      </c>
      <c r="AQ106" s="21">
        <v>0</v>
      </c>
      <c r="AR106" s="20">
        <v>0</v>
      </c>
      <c r="AS106" s="21"/>
      <c r="AT106" s="20"/>
      <c r="AU106" s="24"/>
      <c r="AV106" s="23">
        <f>SUM(AO106:AU106)</f>
        <v>6</v>
      </c>
      <c r="AW106" s="19">
        <v>4</v>
      </c>
      <c r="AX106" s="20">
        <v>1</v>
      </c>
      <c r="AY106" s="21">
        <v>0</v>
      </c>
      <c r="AZ106" s="20">
        <v>0</v>
      </c>
      <c r="BA106" s="21"/>
      <c r="BB106" s="20"/>
      <c r="BC106" s="24"/>
      <c r="BD106" s="23">
        <f>SUM(AW106:BC106)</f>
        <v>5</v>
      </c>
      <c r="BE106" s="19">
        <v>0</v>
      </c>
      <c r="BF106" s="20">
        <v>0</v>
      </c>
      <c r="BG106" s="21">
        <v>0</v>
      </c>
      <c r="BH106" s="20">
        <v>0</v>
      </c>
      <c r="BI106" s="21"/>
      <c r="BJ106" s="20"/>
      <c r="BK106" s="24"/>
      <c r="BL106" s="23">
        <f>SUM(BE106:BK106)</f>
        <v>0</v>
      </c>
      <c r="BM106" s="19"/>
      <c r="BN106" s="20"/>
      <c r="BO106" s="21"/>
      <c r="BP106" s="20"/>
      <c r="BQ106" s="21"/>
      <c r="BR106" s="20"/>
      <c r="BS106" s="24"/>
      <c r="BT106" s="23">
        <f>SUM(BM106:BS106)</f>
        <v>0</v>
      </c>
      <c r="BU106" s="25"/>
      <c r="BV106" s="26"/>
      <c r="BW106" s="27"/>
      <c r="BX106" s="26"/>
      <c r="BY106" s="27"/>
      <c r="BZ106" s="26"/>
      <c r="CA106" s="28"/>
      <c r="CB106" s="29">
        <f>SUM(BU106:CA106)</f>
        <v>0</v>
      </c>
      <c r="CC106" s="30">
        <f>IF(P106-BL106-AN106-CD106&lt;&gt;X106,"Err!","")</f>
      </c>
      <c r="CD106" s="41">
        <v>0</v>
      </c>
      <c r="CF106" s="43"/>
      <c r="CG106" s="43"/>
      <c r="CH106" s="43"/>
      <c r="CI106" s="43"/>
      <c r="CJ106" s="43"/>
      <c r="CK106" s="43"/>
      <c r="CL106" s="43"/>
      <c r="CM106" s="43"/>
      <c r="CN106" s="43"/>
      <c r="CO106" s="43">
        <f t="shared" si="52"/>
        <v>2</v>
      </c>
    </row>
    <row r="107" spans="1:93" ht="12" customHeight="1">
      <c r="A107" s="16">
        <f t="shared" si="38"/>
        <v>105</v>
      </c>
      <c r="B107" s="62" t="s">
        <v>98</v>
      </c>
      <c r="C107" s="57">
        <v>23</v>
      </c>
      <c r="D107" s="56" t="s">
        <v>440</v>
      </c>
      <c r="E107" s="58" t="s">
        <v>441</v>
      </c>
      <c r="F107" s="50">
        <v>1</v>
      </c>
      <c r="G107" s="17">
        <f>IF(X107&lt;&gt;0,AF107/X107,IF(P107&lt;&gt;0,0,""))</f>
        <v>0.09090909090909091</v>
      </c>
      <c r="H107" s="18">
        <f>IF(X107+AN107+BL107&lt;&gt;0,(AF107+AN107)/(X107+AN107+BL107),"")</f>
        <v>0.09090909090909091</v>
      </c>
      <c r="I107" s="19">
        <v>4</v>
      </c>
      <c r="J107" s="20">
        <v>3</v>
      </c>
      <c r="K107" s="21">
        <v>2</v>
      </c>
      <c r="L107" s="20">
        <v>2</v>
      </c>
      <c r="M107" s="22"/>
      <c r="N107" s="20"/>
      <c r="O107" s="21"/>
      <c r="P107" s="23">
        <f>SUM(I107:O107)</f>
        <v>11</v>
      </c>
      <c r="Q107" s="19">
        <v>4</v>
      </c>
      <c r="R107" s="20">
        <v>3</v>
      </c>
      <c r="S107" s="21">
        <v>2</v>
      </c>
      <c r="T107" s="20">
        <v>2</v>
      </c>
      <c r="U107" s="22"/>
      <c r="V107" s="20"/>
      <c r="W107" s="21"/>
      <c r="X107" s="23">
        <f>SUM(Q107:W107)</f>
        <v>11</v>
      </c>
      <c r="Y107" s="19">
        <v>1</v>
      </c>
      <c r="Z107" s="20">
        <v>0</v>
      </c>
      <c r="AA107" s="21">
        <v>0</v>
      </c>
      <c r="AB107" s="20">
        <v>0</v>
      </c>
      <c r="AC107" s="21"/>
      <c r="AD107" s="20"/>
      <c r="AE107" s="24"/>
      <c r="AF107" s="23">
        <f>SUM(Y107:AE107)</f>
        <v>1</v>
      </c>
      <c r="AG107" s="19">
        <v>0</v>
      </c>
      <c r="AH107" s="20">
        <v>0</v>
      </c>
      <c r="AI107" s="21">
        <v>0</v>
      </c>
      <c r="AJ107" s="20">
        <v>0</v>
      </c>
      <c r="AK107" s="21"/>
      <c r="AL107" s="20"/>
      <c r="AM107" s="24"/>
      <c r="AN107" s="23">
        <f>SUM(AG107:AM107)</f>
        <v>0</v>
      </c>
      <c r="AO107" s="19">
        <v>0</v>
      </c>
      <c r="AP107" s="20">
        <v>0</v>
      </c>
      <c r="AQ107" s="21">
        <v>0</v>
      </c>
      <c r="AR107" s="20">
        <v>0</v>
      </c>
      <c r="AS107" s="21"/>
      <c r="AT107" s="20"/>
      <c r="AU107" s="24"/>
      <c r="AV107" s="23">
        <f>SUM(AO107:AU107)</f>
        <v>0</v>
      </c>
      <c r="AW107" s="19">
        <v>0</v>
      </c>
      <c r="AX107" s="20">
        <v>0</v>
      </c>
      <c r="AY107" s="21">
        <v>0</v>
      </c>
      <c r="AZ107" s="20">
        <v>0</v>
      </c>
      <c r="BA107" s="21"/>
      <c r="BB107" s="20"/>
      <c r="BC107" s="24"/>
      <c r="BD107" s="23">
        <f>SUM(AW107:BC107)</f>
        <v>0</v>
      </c>
      <c r="BE107" s="19">
        <v>0</v>
      </c>
      <c r="BF107" s="20">
        <v>0</v>
      </c>
      <c r="BG107" s="21">
        <v>0</v>
      </c>
      <c r="BH107" s="20">
        <v>0</v>
      </c>
      <c r="BI107" s="21"/>
      <c r="BJ107" s="20"/>
      <c r="BK107" s="24"/>
      <c r="BL107" s="23">
        <f>SUM(BE107:BK107)</f>
        <v>0</v>
      </c>
      <c r="BM107" s="19"/>
      <c r="BN107" s="20"/>
      <c r="BO107" s="21"/>
      <c r="BP107" s="20"/>
      <c r="BQ107" s="21"/>
      <c r="BR107" s="20"/>
      <c r="BS107" s="24"/>
      <c r="BT107" s="23">
        <f>SUM(BM107:BS107)</f>
        <v>0</v>
      </c>
      <c r="BU107" s="25"/>
      <c r="BV107" s="26"/>
      <c r="BW107" s="27"/>
      <c r="BX107" s="26"/>
      <c r="BY107" s="27"/>
      <c r="BZ107" s="26"/>
      <c r="CA107" s="28"/>
      <c r="CB107" s="29">
        <f>SUM(BU107:CA107)</f>
        <v>0</v>
      </c>
      <c r="CC107" s="30">
        <f>IF(P107-BL107-AN107-CD107&lt;&gt;X107,"Err!","")</f>
      </c>
      <c r="CD107" s="41">
        <v>0</v>
      </c>
      <c r="CF107" s="43"/>
      <c r="CG107" s="43"/>
      <c r="CH107" s="43"/>
      <c r="CI107" s="43"/>
      <c r="CJ107" s="43"/>
      <c r="CK107" s="43"/>
      <c r="CL107" s="43"/>
      <c r="CM107" s="43"/>
      <c r="CN107" s="43"/>
      <c r="CO107" s="43">
        <f aca="true" t="shared" si="61" ref="CO107:CO113">IF(OR(C107="",P107=0),0,IF(P107&lt;$CE$92,1,2))</f>
        <v>1</v>
      </c>
    </row>
    <row r="108" spans="1:93" ht="12" customHeight="1">
      <c r="A108" s="16">
        <f t="shared" si="38"/>
        <v>106</v>
      </c>
      <c r="B108" s="62" t="s">
        <v>98</v>
      </c>
      <c r="C108" s="55">
        <v>24</v>
      </c>
      <c r="D108" s="56" t="s">
        <v>256</v>
      </c>
      <c r="E108" s="58" t="s">
        <v>257</v>
      </c>
      <c r="F108" s="50">
        <v>1</v>
      </c>
      <c r="G108" s="17">
        <f>IF(X108&lt;&gt;0,AF108/X108,IF(P108&lt;&gt;0,0,""))</f>
        <v>0.2727272727272727</v>
      </c>
      <c r="H108" s="18">
        <f>IF(X108+AN108+BL108&lt;&gt;0,(AF108+AN108)/(X108+AN108+BL108),"")</f>
        <v>0.2727272727272727</v>
      </c>
      <c r="I108" s="19">
        <v>4</v>
      </c>
      <c r="J108" s="20">
        <v>3</v>
      </c>
      <c r="K108" s="21">
        <v>2</v>
      </c>
      <c r="L108" s="20">
        <v>2</v>
      </c>
      <c r="M108" s="22"/>
      <c r="N108" s="20"/>
      <c r="O108" s="21"/>
      <c r="P108" s="23">
        <f>SUM(I108:O108)</f>
        <v>11</v>
      </c>
      <c r="Q108" s="19">
        <v>4</v>
      </c>
      <c r="R108" s="20">
        <v>3</v>
      </c>
      <c r="S108" s="21">
        <v>2</v>
      </c>
      <c r="T108" s="20">
        <v>2</v>
      </c>
      <c r="U108" s="22"/>
      <c r="V108" s="20"/>
      <c r="W108" s="21"/>
      <c r="X108" s="23">
        <f>SUM(Q108:W108)</f>
        <v>11</v>
      </c>
      <c r="Y108" s="19">
        <v>3</v>
      </c>
      <c r="Z108" s="20">
        <v>0</v>
      </c>
      <c r="AA108" s="21">
        <v>0</v>
      </c>
      <c r="AB108" s="20">
        <v>0</v>
      </c>
      <c r="AC108" s="21"/>
      <c r="AD108" s="20"/>
      <c r="AE108" s="24"/>
      <c r="AF108" s="23">
        <f>SUM(Y108:AE108)</f>
        <v>3</v>
      </c>
      <c r="AG108" s="19">
        <v>0</v>
      </c>
      <c r="AH108" s="20">
        <v>0</v>
      </c>
      <c r="AI108" s="21">
        <v>0</v>
      </c>
      <c r="AJ108" s="20">
        <v>0</v>
      </c>
      <c r="AK108" s="21"/>
      <c r="AL108" s="20"/>
      <c r="AM108" s="24"/>
      <c r="AN108" s="23">
        <f>SUM(AG108:AM108)</f>
        <v>0</v>
      </c>
      <c r="AO108" s="19">
        <v>1</v>
      </c>
      <c r="AP108" s="20">
        <v>0</v>
      </c>
      <c r="AQ108" s="21">
        <v>0</v>
      </c>
      <c r="AR108" s="20">
        <v>0</v>
      </c>
      <c r="AS108" s="21"/>
      <c r="AT108" s="20"/>
      <c r="AU108" s="24"/>
      <c r="AV108" s="23">
        <f>SUM(AO108:AU108)</f>
        <v>1</v>
      </c>
      <c r="AW108" s="19">
        <v>0</v>
      </c>
      <c r="AX108" s="20">
        <v>0</v>
      </c>
      <c r="AY108" s="21">
        <v>0</v>
      </c>
      <c r="AZ108" s="20">
        <v>0</v>
      </c>
      <c r="BA108" s="21"/>
      <c r="BB108" s="20"/>
      <c r="BC108" s="24"/>
      <c r="BD108" s="23">
        <f>SUM(AW108:BC108)</f>
        <v>0</v>
      </c>
      <c r="BE108" s="19">
        <v>0</v>
      </c>
      <c r="BF108" s="20">
        <v>0</v>
      </c>
      <c r="BG108" s="21">
        <v>0</v>
      </c>
      <c r="BH108" s="20">
        <v>0</v>
      </c>
      <c r="BI108" s="21"/>
      <c r="BJ108" s="20"/>
      <c r="BK108" s="24"/>
      <c r="BL108" s="23">
        <f>SUM(BE108:BK108)</f>
        <v>0</v>
      </c>
      <c r="BM108" s="19"/>
      <c r="BN108" s="20"/>
      <c r="BO108" s="21"/>
      <c r="BP108" s="20"/>
      <c r="BQ108" s="21"/>
      <c r="BR108" s="20"/>
      <c r="BS108" s="24"/>
      <c r="BT108" s="23">
        <f>SUM(BM108:BS108)</f>
        <v>0</v>
      </c>
      <c r="BU108" s="25"/>
      <c r="BV108" s="26"/>
      <c r="BW108" s="27"/>
      <c r="BX108" s="26"/>
      <c r="BY108" s="27"/>
      <c r="BZ108" s="26"/>
      <c r="CA108" s="28"/>
      <c r="CB108" s="29">
        <f>SUM(BU108:CA108)</f>
        <v>0</v>
      </c>
      <c r="CC108" s="30">
        <f>IF(P108-BL108-AN108-CD108&lt;&gt;X108,"Err!","")</f>
      </c>
      <c r="CD108" s="41">
        <v>0</v>
      </c>
      <c r="CF108" s="43"/>
      <c r="CG108" s="43"/>
      <c r="CH108" s="43"/>
      <c r="CI108" s="43"/>
      <c r="CJ108" s="43"/>
      <c r="CK108" s="43"/>
      <c r="CL108" s="43"/>
      <c r="CM108" s="43"/>
      <c r="CN108" s="43"/>
      <c r="CO108" s="43">
        <f t="shared" si="61"/>
        <v>1</v>
      </c>
    </row>
    <row r="109" spans="1:93" ht="12" customHeight="1">
      <c r="A109" s="16">
        <f t="shared" si="38"/>
        <v>107</v>
      </c>
      <c r="B109" s="62" t="s">
        <v>98</v>
      </c>
      <c r="C109" s="55">
        <v>25</v>
      </c>
      <c r="D109" s="56" t="s">
        <v>331</v>
      </c>
      <c r="E109" s="58" t="s">
        <v>258</v>
      </c>
      <c r="F109" s="50">
        <v>0</v>
      </c>
      <c r="G109" s="17">
        <f>IF(X109&lt;&gt;0,AF109/X109,IF(P109&lt;&gt;0,0,""))</f>
      </c>
      <c r="H109" s="18">
        <f>IF(X109+AN109+BL109&lt;&gt;0,(AF109+AN109)/(X109+AN109+BL109),"")</f>
      </c>
      <c r="I109" s="19"/>
      <c r="J109" s="20"/>
      <c r="K109" s="21"/>
      <c r="L109" s="20"/>
      <c r="M109" s="22"/>
      <c r="N109" s="20"/>
      <c r="O109" s="21"/>
      <c r="P109" s="23">
        <f>SUM(I109:O109)</f>
        <v>0</v>
      </c>
      <c r="Q109" s="19"/>
      <c r="R109" s="20"/>
      <c r="S109" s="21"/>
      <c r="T109" s="20"/>
      <c r="U109" s="22"/>
      <c r="V109" s="20"/>
      <c r="W109" s="21"/>
      <c r="X109" s="23">
        <f>SUM(Q109:W109)</f>
        <v>0</v>
      </c>
      <c r="Y109" s="19"/>
      <c r="Z109" s="20"/>
      <c r="AA109" s="21"/>
      <c r="AB109" s="20"/>
      <c r="AC109" s="21"/>
      <c r="AD109" s="20"/>
      <c r="AE109" s="24"/>
      <c r="AF109" s="23">
        <f>SUM(Y109:AE109)</f>
        <v>0</v>
      </c>
      <c r="AG109" s="19"/>
      <c r="AH109" s="20"/>
      <c r="AI109" s="21"/>
      <c r="AJ109" s="20"/>
      <c r="AK109" s="21"/>
      <c r="AL109" s="20"/>
      <c r="AM109" s="24"/>
      <c r="AN109" s="23">
        <f>SUM(AG109:AM109)</f>
        <v>0</v>
      </c>
      <c r="AO109" s="19"/>
      <c r="AP109" s="20"/>
      <c r="AQ109" s="21"/>
      <c r="AR109" s="20"/>
      <c r="AS109" s="21"/>
      <c r="AT109" s="20"/>
      <c r="AU109" s="24"/>
      <c r="AV109" s="23">
        <f>SUM(AO109:AU109)</f>
        <v>0</v>
      </c>
      <c r="AW109" s="19"/>
      <c r="AX109" s="20"/>
      <c r="AY109" s="21"/>
      <c r="AZ109" s="20"/>
      <c r="BA109" s="21"/>
      <c r="BB109" s="20"/>
      <c r="BC109" s="24"/>
      <c r="BD109" s="23">
        <f>SUM(AW109:BC109)</f>
        <v>0</v>
      </c>
      <c r="BE109" s="19"/>
      <c r="BF109" s="20"/>
      <c r="BG109" s="21"/>
      <c r="BH109" s="20"/>
      <c r="BI109" s="21"/>
      <c r="BJ109" s="20"/>
      <c r="BK109" s="24"/>
      <c r="BL109" s="23">
        <f>SUM(BE109:BK109)</f>
        <v>0</v>
      </c>
      <c r="BM109" s="19"/>
      <c r="BN109" s="20"/>
      <c r="BO109" s="21"/>
      <c r="BP109" s="20"/>
      <c r="BQ109" s="21"/>
      <c r="BR109" s="20"/>
      <c r="BS109" s="24"/>
      <c r="BT109" s="23">
        <f>SUM(BM109:BS109)</f>
        <v>0</v>
      </c>
      <c r="BU109" s="25"/>
      <c r="BV109" s="26"/>
      <c r="BW109" s="27"/>
      <c r="BX109" s="26"/>
      <c r="BY109" s="27"/>
      <c r="BZ109" s="26"/>
      <c r="CA109" s="28"/>
      <c r="CB109" s="29">
        <f>SUM(BU109:CA109)</f>
        <v>0</v>
      </c>
      <c r="CC109" s="30">
        <f>IF(P109-BL109-AN109-CD109&lt;&gt;X109,"Err!","")</f>
      </c>
      <c r="CD109" s="41">
        <v>0</v>
      </c>
      <c r="CF109" s="43"/>
      <c r="CG109" s="43"/>
      <c r="CH109" s="43"/>
      <c r="CI109" s="43"/>
      <c r="CJ109" s="43"/>
      <c r="CK109" s="43"/>
      <c r="CL109" s="43"/>
      <c r="CM109" s="43"/>
      <c r="CN109" s="43"/>
      <c r="CO109" s="43">
        <f t="shared" si="61"/>
        <v>0</v>
      </c>
    </row>
    <row r="110" spans="1:93" ht="12" customHeight="1">
      <c r="A110" s="16">
        <f t="shared" si="38"/>
        <v>108</v>
      </c>
      <c r="B110" s="62" t="s">
        <v>98</v>
      </c>
      <c r="C110" s="57">
        <v>26</v>
      </c>
      <c r="D110" s="56" t="s">
        <v>237</v>
      </c>
      <c r="E110" s="58" t="s">
        <v>238</v>
      </c>
      <c r="F110" s="50">
        <v>0</v>
      </c>
      <c r="G110" s="17">
        <f>IF(X110&lt;&gt;0,AF110/X110,IF(P110&lt;&gt;0,0,""))</f>
      </c>
      <c r="H110" s="18">
        <f>IF(X110+AN110+BL110&lt;&gt;0,(AF110+AN110)/(X110+AN110+BL110),"")</f>
      </c>
      <c r="I110" s="19"/>
      <c r="J110" s="20"/>
      <c r="K110" s="21"/>
      <c r="L110" s="20"/>
      <c r="M110" s="22"/>
      <c r="N110" s="20"/>
      <c r="O110" s="21"/>
      <c r="P110" s="23">
        <f>SUM(I110:O110)</f>
        <v>0</v>
      </c>
      <c r="Q110" s="19"/>
      <c r="R110" s="20"/>
      <c r="S110" s="21"/>
      <c r="T110" s="20"/>
      <c r="U110" s="22"/>
      <c r="V110" s="20"/>
      <c r="W110" s="21"/>
      <c r="X110" s="23">
        <f>SUM(Q110:W110)</f>
        <v>0</v>
      </c>
      <c r="Y110" s="19"/>
      <c r="Z110" s="20"/>
      <c r="AA110" s="21"/>
      <c r="AB110" s="20"/>
      <c r="AC110" s="21"/>
      <c r="AD110" s="20"/>
      <c r="AE110" s="24"/>
      <c r="AF110" s="23">
        <f>SUM(Y110:AE110)</f>
        <v>0</v>
      </c>
      <c r="AG110" s="19"/>
      <c r="AH110" s="20"/>
      <c r="AI110" s="21"/>
      <c r="AJ110" s="20"/>
      <c r="AK110" s="21"/>
      <c r="AL110" s="20"/>
      <c r="AM110" s="24"/>
      <c r="AN110" s="23">
        <f>SUM(AG110:AM110)</f>
        <v>0</v>
      </c>
      <c r="AO110" s="19"/>
      <c r="AP110" s="20"/>
      <c r="AQ110" s="21"/>
      <c r="AR110" s="20"/>
      <c r="AS110" s="21"/>
      <c r="AT110" s="20"/>
      <c r="AU110" s="24"/>
      <c r="AV110" s="23">
        <f>SUM(AO110:AU110)</f>
        <v>0</v>
      </c>
      <c r="AW110" s="19"/>
      <c r="AX110" s="20"/>
      <c r="AY110" s="21"/>
      <c r="AZ110" s="20"/>
      <c r="BA110" s="21"/>
      <c r="BB110" s="20"/>
      <c r="BC110" s="24"/>
      <c r="BD110" s="23">
        <f>SUM(AW110:BC110)</f>
        <v>0</v>
      </c>
      <c r="BE110" s="19"/>
      <c r="BF110" s="20"/>
      <c r="BG110" s="21"/>
      <c r="BH110" s="20"/>
      <c r="BI110" s="21"/>
      <c r="BJ110" s="20"/>
      <c r="BK110" s="24"/>
      <c r="BL110" s="23">
        <f>SUM(BE110:BK110)</f>
        <v>0</v>
      </c>
      <c r="BM110" s="19"/>
      <c r="BN110" s="20"/>
      <c r="BO110" s="21"/>
      <c r="BP110" s="20"/>
      <c r="BQ110" s="21"/>
      <c r="BR110" s="20"/>
      <c r="BS110" s="24"/>
      <c r="BT110" s="23">
        <f>SUM(BM110:BS110)</f>
        <v>0</v>
      </c>
      <c r="BU110" s="25"/>
      <c r="BV110" s="26"/>
      <c r="BW110" s="27"/>
      <c r="BX110" s="26"/>
      <c r="BY110" s="27"/>
      <c r="BZ110" s="26"/>
      <c r="CA110" s="28"/>
      <c r="CB110" s="29">
        <f>SUM(BU110:CA110)</f>
        <v>0</v>
      </c>
      <c r="CC110" s="30">
        <f>IF(P110-BL110-AN110-CD110&lt;&gt;X110,"Err!","")</f>
      </c>
      <c r="CD110" s="41">
        <v>0</v>
      </c>
      <c r="CF110" s="43"/>
      <c r="CG110" s="43"/>
      <c r="CH110" s="43"/>
      <c r="CI110" s="43"/>
      <c r="CJ110" s="43"/>
      <c r="CK110" s="43"/>
      <c r="CL110" s="43"/>
      <c r="CM110" s="43"/>
      <c r="CN110" s="43"/>
      <c r="CO110" s="43">
        <f t="shared" si="61"/>
        <v>0</v>
      </c>
    </row>
    <row r="111" spans="1:93" ht="12" customHeight="1">
      <c r="A111" s="16">
        <f t="shared" si="38"/>
        <v>109</v>
      </c>
      <c r="B111" s="62" t="s">
        <v>98</v>
      </c>
      <c r="C111" s="57">
        <v>27</v>
      </c>
      <c r="D111" s="56" t="s">
        <v>396</v>
      </c>
      <c r="E111" s="58" t="s">
        <v>397</v>
      </c>
      <c r="F111" s="50">
        <v>0</v>
      </c>
      <c r="G111" s="17">
        <f>IF(X111&lt;&gt;0,AF111/X111,IF(P111&lt;&gt;0,0,""))</f>
      </c>
      <c r="H111" s="18">
        <f>IF(X111+AN111+BL111&lt;&gt;0,(AF111+AN111)/(X111+AN111+BL111),"")</f>
      </c>
      <c r="I111" s="19"/>
      <c r="J111" s="20"/>
      <c r="K111" s="21"/>
      <c r="L111" s="20"/>
      <c r="M111" s="22"/>
      <c r="N111" s="20"/>
      <c r="O111" s="21"/>
      <c r="P111" s="23">
        <f>SUM(I111:O111)</f>
        <v>0</v>
      </c>
      <c r="Q111" s="19"/>
      <c r="R111" s="20"/>
      <c r="S111" s="21"/>
      <c r="T111" s="20"/>
      <c r="U111" s="22"/>
      <c r="V111" s="20"/>
      <c r="W111" s="21"/>
      <c r="X111" s="23">
        <f>SUM(Q111:W111)</f>
        <v>0</v>
      </c>
      <c r="Y111" s="19"/>
      <c r="Z111" s="20"/>
      <c r="AA111" s="21"/>
      <c r="AB111" s="20"/>
      <c r="AC111" s="21"/>
      <c r="AD111" s="20"/>
      <c r="AE111" s="24"/>
      <c r="AF111" s="23">
        <f>SUM(Y111:AE111)</f>
        <v>0</v>
      </c>
      <c r="AG111" s="19"/>
      <c r="AH111" s="20"/>
      <c r="AI111" s="21"/>
      <c r="AJ111" s="20"/>
      <c r="AK111" s="21"/>
      <c r="AL111" s="20"/>
      <c r="AM111" s="24"/>
      <c r="AN111" s="23">
        <f>SUM(AG111:AM111)</f>
        <v>0</v>
      </c>
      <c r="AO111" s="19"/>
      <c r="AP111" s="20"/>
      <c r="AQ111" s="21"/>
      <c r="AR111" s="20"/>
      <c r="AS111" s="21"/>
      <c r="AT111" s="20"/>
      <c r="AU111" s="24"/>
      <c r="AV111" s="23">
        <f>SUM(AO111:AU111)</f>
        <v>0</v>
      </c>
      <c r="AW111" s="19"/>
      <c r="AX111" s="20"/>
      <c r="AY111" s="21"/>
      <c r="AZ111" s="20"/>
      <c r="BA111" s="21"/>
      <c r="BB111" s="20"/>
      <c r="BC111" s="24"/>
      <c r="BD111" s="23">
        <f>SUM(AW111:BC111)</f>
        <v>0</v>
      </c>
      <c r="BE111" s="19"/>
      <c r="BF111" s="20"/>
      <c r="BG111" s="21"/>
      <c r="BH111" s="20"/>
      <c r="BI111" s="21"/>
      <c r="BJ111" s="20"/>
      <c r="BK111" s="24"/>
      <c r="BL111" s="23">
        <f>SUM(BE111:BK111)</f>
        <v>0</v>
      </c>
      <c r="BM111" s="19"/>
      <c r="BN111" s="20"/>
      <c r="BO111" s="21"/>
      <c r="BP111" s="20"/>
      <c r="BQ111" s="21"/>
      <c r="BR111" s="20"/>
      <c r="BS111" s="24"/>
      <c r="BT111" s="23">
        <f>SUM(BM111:BS111)</f>
        <v>0</v>
      </c>
      <c r="BU111" s="25"/>
      <c r="BV111" s="26"/>
      <c r="BW111" s="27"/>
      <c r="BX111" s="26"/>
      <c r="BY111" s="27"/>
      <c r="BZ111" s="26"/>
      <c r="CA111" s="28"/>
      <c r="CB111" s="29">
        <f>SUM(BU111:CA111)</f>
        <v>0</v>
      </c>
      <c r="CC111" s="30">
        <f>IF(P111-BL111-AN111-CD111&lt;&gt;X111,"Err!","")</f>
      </c>
      <c r="CD111" s="41">
        <v>0</v>
      </c>
      <c r="CF111" s="43"/>
      <c r="CG111" s="43"/>
      <c r="CH111" s="43"/>
      <c r="CI111" s="43"/>
      <c r="CJ111" s="43"/>
      <c r="CK111" s="43"/>
      <c r="CL111" s="43"/>
      <c r="CM111" s="43"/>
      <c r="CN111" s="43"/>
      <c r="CO111" s="43">
        <f t="shared" si="61"/>
        <v>0</v>
      </c>
    </row>
    <row r="112" spans="1:93" ht="12" customHeight="1">
      <c r="A112" s="16">
        <f t="shared" si="38"/>
        <v>110</v>
      </c>
      <c r="B112" s="62" t="s">
        <v>98</v>
      </c>
      <c r="C112" s="55">
        <v>28</v>
      </c>
      <c r="D112" s="56" t="s">
        <v>253</v>
      </c>
      <c r="E112" s="58" t="s">
        <v>254</v>
      </c>
      <c r="F112" s="50">
        <v>1</v>
      </c>
      <c r="G112" s="17">
        <f>IF(X112&lt;&gt;0,AF112/X112,IF(P112&lt;&gt;0,0,""))</f>
        <v>0</v>
      </c>
      <c r="H112" s="18">
        <f>IF(X112+AN112+BL112&lt;&gt;0,(AF112+AN112)/(X112+AN112+BL112),"")</f>
        <v>0.2</v>
      </c>
      <c r="I112" s="19">
        <v>4</v>
      </c>
      <c r="J112" s="20">
        <v>3</v>
      </c>
      <c r="K112" s="21"/>
      <c r="L112" s="20">
        <v>3</v>
      </c>
      <c r="M112" s="22"/>
      <c r="N112" s="20"/>
      <c r="O112" s="21"/>
      <c r="P112" s="23">
        <f>SUM(I112:O112)</f>
        <v>10</v>
      </c>
      <c r="Q112" s="19">
        <v>3</v>
      </c>
      <c r="R112" s="20">
        <v>2</v>
      </c>
      <c r="S112" s="21"/>
      <c r="T112" s="20">
        <v>3</v>
      </c>
      <c r="U112" s="22"/>
      <c r="V112" s="20"/>
      <c r="W112" s="21"/>
      <c r="X112" s="23">
        <f>SUM(Q112:W112)</f>
        <v>8</v>
      </c>
      <c r="Y112" s="19">
        <v>0</v>
      </c>
      <c r="Z112" s="20">
        <v>0</v>
      </c>
      <c r="AA112" s="21"/>
      <c r="AB112" s="20">
        <v>0</v>
      </c>
      <c r="AC112" s="21"/>
      <c r="AD112" s="20"/>
      <c r="AE112" s="24"/>
      <c r="AF112" s="23">
        <f>SUM(Y112:AE112)</f>
        <v>0</v>
      </c>
      <c r="AG112" s="19">
        <v>1</v>
      </c>
      <c r="AH112" s="20">
        <v>1</v>
      </c>
      <c r="AI112" s="21"/>
      <c r="AJ112" s="20">
        <v>0</v>
      </c>
      <c r="AK112" s="21"/>
      <c r="AL112" s="20"/>
      <c r="AM112" s="24"/>
      <c r="AN112" s="23">
        <f>SUM(AG112:AM112)</f>
        <v>2</v>
      </c>
      <c r="AO112" s="19">
        <v>0</v>
      </c>
      <c r="AP112" s="20">
        <v>1</v>
      </c>
      <c r="AQ112" s="21"/>
      <c r="AR112" s="20">
        <v>0</v>
      </c>
      <c r="AS112" s="21"/>
      <c r="AT112" s="20"/>
      <c r="AU112" s="24"/>
      <c r="AV112" s="23">
        <f>SUM(AO112:AU112)</f>
        <v>1</v>
      </c>
      <c r="AW112" s="19">
        <v>0</v>
      </c>
      <c r="AX112" s="20">
        <v>0</v>
      </c>
      <c r="AY112" s="21"/>
      <c r="AZ112" s="20">
        <v>0</v>
      </c>
      <c r="BA112" s="21"/>
      <c r="BB112" s="20"/>
      <c r="BC112" s="24"/>
      <c r="BD112" s="23">
        <f>SUM(AW112:BC112)</f>
        <v>0</v>
      </c>
      <c r="BE112" s="19">
        <v>0</v>
      </c>
      <c r="BF112" s="20">
        <v>0</v>
      </c>
      <c r="BG112" s="21"/>
      <c r="BH112" s="20">
        <v>0</v>
      </c>
      <c r="BI112" s="21"/>
      <c r="BJ112" s="20"/>
      <c r="BK112" s="24"/>
      <c r="BL112" s="23">
        <f>SUM(BE112:BK112)</f>
        <v>0</v>
      </c>
      <c r="BM112" s="19"/>
      <c r="BN112" s="20"/>
      <c r="BO112" s="21"/>
      <c r="BP112" s="20"/>
      <c r="BQ112" s="21"/>
      <c r="BR112" s="20"/>
      <c r="BS112" s="24"/>
      <c r="BT112" s="23">
        <f>SUM(BM112:BS112)</f>
        <v>0</v>
      </c>
      <c r="BU112" s="25"/>
      <c r="BV112" s="26"/>
      <c r="BW112" s="27"/>
      <c r="BX112" s="26"/>
      <c r="BY112" s="27"/>
      <c r="BZ112" s="26"/>
      <c r="CA112" s="28"/>
      <c r="CB112" s="29">
        <f>SUM(BU112:CA112)</f>
        <v>0</v>
      </c>
      <c r="CC112" s="30">
        <f>IF(P112-BL112-AN112-CD112&lt;&gt;X112,"Err!","")</f>
      </c>
      <c r="CD112" s="41">
        <v>0</v>
      </c>
      <c r="CF112" s="43"/>
      <c r="CG112" s="43"/>
      <c r="CH112" s="43"/>
      <c r="CI112" s="43"/>
      <c r="CJ112" s="43"/>
      <c r="CK112" s="43"/>
      <c r="CL112" s="43"/>
      <c r="CM112" s="43"/>
      <c r="CN112" s="43"/>
      <c r="CO112" s="43">
        <f>IF(OR(C112="",P112=0),0,IF(P112&lt;$CE$92,1,2))</f>
        <v>1</v>
      </c>
    </row>
    <row r="113" spans="1:93" ht="12" customHeight="1">
      <c r="A113" s="16">
        <f t="shared" si="38"/>
        <v>111</v>
      </c>
      <c r="B113" s="62" t="s">
        <v>98</v>
      </c>
      <c r="C113" s="57">
        <v>29</v>
      </c>
      <c r="D113" s="60" t="s">
        <v>499</v>
      </c>
      <c r="E113" s="58" t="s">
        <v>498</v>
      </c>
      <c r="F113" s="50">
        <v>1</v>
      </c>
      <c r="G113" s="17">
        <f>IF(X113&lt;&gt;0,AF113/X113,IF(P113&lt;&gt;0,0,""))</f>
        <v>0.2</v>
      </c>
      <c r="H113" s="18">
        <f>IF(X113+AN113+BL113&lt;&gt;0,(AF113+AN113)/(X113+AN113+BL113),"")</f>
        <v>0.3333333333333333</v>
      </c>
      <c r="I113" s="19"/>
      <c r="J113" s="20">
        <v>3</v>
      </c>
      <c r="K113" s="21"/>
      <c r="L113" s="20">
        <v>3</v>
      </c>
      <c r="M113" s="22"/>
      <c r="N113" s="20"/>
      <c r="O113" s="21"/>
      <c r="P113" s="23">
        <f>SUM(I113:O113)</f>
        <v>6</v>
      </c>
      <c r="Q113" s="19"/>
      <c r="R113" s="20">
        <v>3</v>
      </c>
      <c r="S113" s="21"/>
      <c r="T113" s="20">
        <v>2</v>
      </c>
      <c r="U113" s="22"/>
      <c r="V113" s="20"/>
      <c r="W113" s="21"/>
      <c r="X113" s="23">
        <f>SUM(Q113:W113)</f>
        <v>5</v>
      </c>
      <c r="Y113" s="19"/>
      <c r="Z113" s="20">
        <v>1</v>
      </c>
      <c r="AA113" s="21"/>
      <c r="AB113" s="20">
        <v>0</v>
      </c>
      <c r="AC113" s="21"/>
      <c r="AD113" s="20"/>
      <c r="AE113" s="24"/>
      <c r="AF113" s="23">
        <f>SUM(Y113:AE113)</f>
        <v>1</v>
      </c>
      <c r="AG113" s="19"/>
      <c r="AH113" s="20">
        <v>0</v>
      </c>
      <c r="AI113" s="21"/>
      <c r="AJ113" s="20">
        <v>1</v>
      </c>
      <c r="AK113" s="21"/>
      <c r="AL113" s="20"/>
      <c r="AM113" s="24"/>
      <c r="AN113" s="23">
        <f>SUM(AG113:AM113)</f>
        <v>1</v>
      </c>
      <c r="AO113" s="19"/>
      <c r="AP113" s="20">
        <v>1</v>
      </c>
      <c r="AQ113" s="21"/>
      <c r="AR113" s="20">
        <v>1</v>
      </c>
      <c r="AS113" s="21"/>
      <c r="AT113" s="20"/>
      <c r="AU113" s="24"/>
      <c r="AV113" s="23">
        <f>SUM(AO113:AU113)</f>
        <v>2</v>
      </c>
      <c r="AW113" s="19"/>
      <c r="AX113" s="20">
        <v>1</v>
      </c>
      <c r="AY113" s="21"/>
      <c r="AZ113" s="20">
        <v>0</v>
      </c>
      <c r="BA113" s="21"/>
      <c r="BB113" s="20"/>
      <c r="BC113" s="24"/>
      <c r="BD113" s="23">
        <f>SUM(AW113:BC113)</f>
        <v>1</v>
      </c>
      <c r="BE113" s="19"/>
      <c r="BF113" s="20">
        <v>0</v>
      </c>
      <c r="BG113" s="21"/>
      <c r="BH113" s="20">
        <v>0</v>
      </c>
      <c r="BI113" s="21"/>
      <c r="BJ113" s="20"/>
      <c r="BK113" s="24"/>
      <c r="BL113" s="23">
        <f>SUM(BE113:BK113)</f>
        <v>0</v>
      </c>
      <c r="BM113" s="19"/>
      <c r="BN113" s="20"/>
      <c r="BO113" s="21"/>
      <c r="BP113" s="20"/>
      <c r="BQ113" s="21"/>
      <c r="BR113" s="20"/>
      <c r="BS113" s="24"/>
      <c r="BT113" s="23">
        <f>SUM(BM113:BS113)</f>
        <v>0</v>
      </c>
      <c r="BU113" s="25"/>
      <c r="BV113" s="26"/>
      <c r="BW113" s="27"/>
      <c r="BX113" s="26"/>
      <c r="BY113" s="27"/>
      <c r="BZ113" s="26"/>
      <c r="CA113" s="28"/>
      <c r="CB113" s="29">
        <f>SUM(BU113:CA113)</f>
        <v>0</v>
      </c>
      <c r="CC113" s="30">
        <f>IF(P113-BL113-AN113-CD113&lt;&gt;X113,"Err!","")</f>
      </c>
      <c r="CD113" s="41">
        <v>0</v>
      </c>
      <c r="CF113" s="43"/>
      <c r="CG113" s="43"/>
      <c r="CH113" s="43"/>
      <c r="CI113" s="43"/>
      <c r="CJ113" s="43"/>
      <c r="CK113" s="43"/>
      <c r="CL113" s="43"/>
      <c r="CM113" s="43"/>
      <c r="CN113" s="43"/>
      <c r="CO113" s="43">
        <f t="shared" si="61"/>
        <v>1</v>
      </c>
    </row>
    <row r="114" spans="1:93" ht="12" customHeight="1">
      <c r="A114" s="16">
        <f t="shared" si="38"/>
        <v>112</v>
      </c>
      <c r="B114" s="62" t="s">
        <v>98</v>
      </c>
      <c r="C114" s="57">
        <v>30</v>
      </c>
      <c r="D114" s="60" t="s">
        <v>546</v>
      </c>
      <c r="E114" s="58" t="s">
        <v>548</v>
      </c>
      <c r="F114" s="50">
        <v>0</v>
      </c>
      <c r="G114" s="17">
        <f>IF(X114&lt;&gt;0,AF114/X114,IF(P114&lt;&gt;0,0,""))</f>
      </c>
      <c r="H114" s="18">
        <f>IF(X114+AN114+BL114&lt;&gt;0,(AF114+AN114)/(X114+AN114+BL114),"")</f>
      </c>
      <c r="I114" s="19"/>
      <c r="J114" s="20"/>
      <c r="K114" s="21"/>
      <c r="L114" s="20"/>
      <c r="M114" s="22"/>
      <c r="N114" s="20"/>
      <c r="O114" s="21"/>
      <c r="P114" s="23">
        <f>SUM(I114:O114)</f>
        <v>0</v>
      </c>
      <c r="Q114" s="19"/>
      <c r="R114" s="20"/>
      <c r="S114" s="21"/>
      <c r="T114" s="20"/>
      <c r="U114" s="22"/>
      <c r="V114" s="20"/>
      <c r="W114" s="21"/>
      <c r="X114" s="23">
        <f>SUM(Q114:W114)</f>
        <v>0</v>
      </c>
      <c r="Y114" s="19"/>
      <c r="Z114" s="20"/>
      <c r="AA114" s="21"/>
      <c r="AB114" s="20"/>
      <c r="AC114" s="21"/>
      <c r="AD114" s="20"/>
      <c r="AE114" s="24"/>
      <c r="AF114" s="23">
        <f>SUM(Y114:AE114)</f>
        <v>0</v>
      </c>
      <c r="AG114" s="19"/>
      <c r="AH114" s="20"/>
      <c r="AI114" s="21"/>
      <c r="AJ114" s="20"/>
      <c r="AK114" s="21"/>
      <c r="AL114" s="20"/>
      <c r="AM114" s="24"/>
      <c r="AN114" s="23">
        <f>SUM(AG114:AM114)</f>
        <v>0</v>
      </c>
      <c r="AO114" s="19"/>
      <c r="AP114" s="20"/>
      <c r="AQ114" s="21"/>
      <c r="AR114" s="20"/>
      <c r="AS114" s="21"/>
      <c r="AT114" s="20"/>
      <c r="AU114" s="24"/>
      <c r="AV114" s="23">
        <f>SUM(AO114:AU114)</f>
        <v>0</v>
      </c>
      <c r="AW114" s="19"/>
      <c r="AX114" s="20"/>
      <c r="AY114" s="21"/>
      <c r="AZ114" s="20"/>
      <c r="BA114" s="21"/>
      <c r="BB114" s="20"/>
      <c r="BC114" s="24"/>
      <c r="BD114" s="23">
        <f>SUM(AW114:BC114)</f>
        <v>0</v>
      </c>
      <c r="BE114" s="19"/>
      <c r="BF114" s="20"/>
      <c r="BG114" s="21"/>
      <c r="BH114" s="20"/>
      <c r="BI114" s="21"/>
      <c r="BJ114" s="20"/>
      <c r="BK114" s="24"/>
      <c r="BL114" s="23">
        <f>SUM(BE114:BK114)</f>
        <v>0</v>
      </c>
      <c r="BM114" s="19"/>
      <c r="BN114" s="20"/>
      <c r="BO114" s="21"/>
      <c r="BP114" s="20"/>
      <c r="BQ114" s="21"/>
      <c r="BR114" s="20"/>
      <c r="BS114" s="24"/>
      <c r="BT114" s="23">
        <f>SUM(BM114:BS114)</f>
        <v>0</v>
      </c>
      <c r="BU114" s="25"/>
      <c r="BV114" s="26"/>
      <c r="BW114" s="27"/>
      <c r="BX114" s="26"/>
      <c r="BY114" s="27"/>
      <c r="BZ114" s="26"/>
      <c r="CA114" s="28"/>
      <c r="CB114" s="29">
        <f>SUM(BU114:CA114)</f>
        <v>0</v>
      </c>
      <c r="CC114" s="30">
        <f>IF(P114-BL114-AN114-CD114&lt;&gt;X114,"Err!","")</f>
      </c>
      <c r="CD114" s="41">
        <v>0</v>
      </c>
      <c r="CF114" s="43"/>
      <c r="CG114" s="43"/>
      <c r="CH114" s="43"/>
      <c r="CI114" s="43"/>
      <c r="CJ114" s="43"/>
      <c r="CK114" s="43"/>
      <c r="CL114" s="43"/>
      <c r="CM114" s="43"/>
      <c r="CN114" s="43"/>
      <c r="CO114" s="43">
        <f>IF(OR(C114="",P114=0),0,IF(P114&lt;$CE$92,1,2))</f>
        <v>0</v>
      </c>
    </row>
    <row r="115" spans="1:93" ht="12" customHeight="1">
      <c r="A115" s="16">
        <f t="shared" si="38"/>
        <v>113</v>
      </c>
      <c r="B115" s="62" t="s">
        <v>98</v>
      </c>
      <c r="C115" s="38"/>
      <c r="D115" s="66" t="s">
        <v>23</v>
      </c>
      <c r="E115" s="58"/>
      <c r="F115" s="51">
        <v>0</v>
      </c>
      <c r="G115" s="17">
        <f>IF(X115&lt;&gt;0,AF115/X115,IF(P115&lt;&gt;0,0,""))</f>
        <v>0</v>
      </c>
      <c r="H115" s="18">
        <f>IF(X115+AN115+BL115&lt;&gt;0,(AF115+AN115)/(X115+AN115+BL115),"")</f>
        <v>0.2</v>
      </c>
      <c r="I115" s="19"/>
      <c r="J115" s="20"/>
      <c r="K115" s="21">
        <v>3</v>
      </c>
      <c r="L115" s="20">
        <v>2</v>
      </c>
      <c r="M115" s="22"/>
      <c r="N115" s="20"/>
      <c r="O115" s="21"/>
      <c r="P115" s="23">
        <f>SUM(I115:O115)</f>
        <v>5</v>
      </c>
      <c r="Q115" s="19"/>
      <c r="R115" s="20"/>
      <c r="S115" s="21">
        <v>3</v>
      </c>
      <c r="T115" s="20">
        <v>1</v>
      </c>
      <c r="U115" s="22"/>
      <c r="V115" s="20"/>
      <c r="W115" s="21"/>
      <c r="X115" s="23">
        <f>SUM(Q115:W115)</f>
        <v>4</v>
      </c>
      <c r="Y115" s="19"/>
      <c r="Z115" s="20"/>
      <c r="AA115" s="21">
        <v>0</v>
      </c>
      <c r="AB115" s="20">
        <v>0</v>
      </c>
      <c r="AC115" s="21"/>
      <c r="AD115" s="20"/>
      <c r="AE115" s="24"/>
      <c r="AF115" s="23">
        <f>SUM(Y115:AE115)</f>
        <v>0</v>
      </c>
      <c r="AG115" s="19"/>
      <c r="AH115" s="20"/>
      <c r="AI115" s="21">
        <v>0</v>
      </c>
      <c r="AJ115" s="20">
        <v>1</v>
      </c>
      <c r="AK115" s="21"/>
      <c r="AL115" s="20"/>
      <c r="AM115" s="24"/>
      <c r="AN115" s="23">
        <f>SUM(AG115:AM115)</f>
        <v>1</v>
      </c>
      <c r="AO115" s="19"/>
      <c r="AP115" s="20"/>
      <c r="AQ115" s="21">
        <v>0</v>
      </c>
      <c r="AR115" s="20">
        <v>0</v>
      </c>
      <c r="AS115" s="21"/>
      <c r="AT115" s="20"/>
      <c r="AU115" s="24"/>
      <c r="AV115" s="23">
        <f>SUM(AO115:AU115)</f>
        <v>0</v>
      </c>
      <c r="AW115" s="19"/>
      <c r="AX115" s="20"/>
      <c r="AY115" s="21">
        <v>0</v>
      </c>
      <c r="AZ115" s="20">
        <v>0</v>
      </c>
      <c r="BA115" s="21"/>
      <c r="BB115" s="20"/>
      <c r="BC115" s="24"/>
      <c r="BD115" s="23">
        <f>SUM(AW115:BC115)</f>
        <v>0</v>
      </c>
      <c r="BE115" s="19"/>
      <c r="BF115" s="20"/>
      <c r="BG115" s="21">
        <v>0</v>
      </c>
      <c r="BH115" s="20">
        <v>0</v>
      </c>
      <c r="BI115" s="21"/>
      <c r="BJ115" s="20"/>
      <c r="BK115" s="24"/>
      <c r="BL115" s="23">
        <f>SUM(BE115:BK115)</f>
        <v>0</v>
      </c>
      <c r="BM115" s="19"/>
      <c r="BN115" s="20"/>
      <c r="BO115" s="21"/>
      <c r="BP115" s="20"/>
      <c r="BQ115" s="21"/>
      <c r="BR115" s="20"/>
      <c r="BS115" s="24"/>
      <c r="BT115" s="23">
        <f>SUM(BM115:BS115)</f>
        <v>0</v>
      </c>
      <c r="BU115" s="25"/>
      <c r="BV115" s="26"/>
      <c r="BW115" s="27"/>
      <c r="BX115" s="26"/>
      <c r="BY115" s="27"/>
      <c r="BZ115" s="26"/>
      <c r="CA115" s="28"/>
      <c r="CB115" s="29">
        <f>SUM(BU115:CA115)</f>
        <v>0</v>
      </c>
      <c r="CC115" s="30">
        <f>IF(P115-BL115-AN115-CD115&lt;&gt;X115,"Err!","")</f>
      </c>
      <c r="CD115" s="41">
        <v>0</v>
      </c>
      <c r="CO115" s="43">
        <f t="shared" si="52"/>
        <v>0</v>
      </c>
    </row>
    <row r="116" spans="1:94" ht="12" customHeight="1">
      <c r="A116" s="16">
        <f t="shared" si="38"/>
        <v>114</v>
      </c>
      <c r="B116" s="97" t="s">
        <v>475</v>
      </c>
      <c r="C116" s="57">
        <v>0</v>
      </c>
      <c r="D116" s="60" t="s">
        <v>512</v>
      </c>
      <c r="E116" s="58" t="s">
        <v>513</v>
      </c>
      <c r="F116" s="50">
        <v>2</v>
      </c>
      <c r="G116" s="17">
        <f>IF(X116&lt;&gt;0,AF116/X116,IF(P116&lt;&gt;0,0,""))</f>
        <v>0.25</v>
      </c>
      <c r="H116" s="18">
        <f>IF(X116+AN116+BL116&lt;&gt;0,(AF116+AN116)/(X116+AN116+BL116),"")</f>
        <v>0.3076923076923077</v>
      </c>
      <c r="I116" s="19">
        <v>2</v>
      </c>
      <c r="J116" s="20"/>
      <c r="K116" s="21">
        <v>3</v>
      </c>
      <c r="L116" s="20">
        <v>4</v>
      </c>
      <c r="M116" s="22">
        <v>4</v>
      </c>
      <c r="N116" s="20"/>
      <c r="O116" s="21"/>
      <c r="P116" s="23">
        <f>SUM(I116:O116)</f>
        <v>13</v>
      </c>
      <c r="Q116" s="19">
        <v>2</v>
      </c>
      <c r="R116" s="20"/>
      <c r="S116" s="21">
        <v>3</v>
      </c>
      <c r="T116" s="20">
        <v>3</v>
      </c>
      <c r="U116" s="22">
        <v>4</v>
      </c>
      <c r="V116" s="20"/>
      <c r="W116" s="21"/>
      <c r="X116" s="23">
        <f>SUM(Q116:W116)</f>
        <v>12</v>
      </c>
      <c r="Y116" s="19">
        <v>1</v>
      </c>
      <c r="Z116" s="20"/>
      <c r="AA116" s="21">
        <v>1</v>
      </c>
      <c r="AB116" s="20">
        <v>0</v>
      </c>
      <c r="AC116" s="21">
        <v>1</v>
      </c>
      <c r="AD116" s="20"/>
      <c r="AE116" s="24"/>
      <c r="AF116" s="23">
        <f>SUM(Y116:AE116)</f>
        <v>3</v>
      </c>
      <c r="AG116" s="19">
        <v>0</v>
      </c>
      <c r="AH116" s="20"/>
      <c r="AI116" s="21">
        <v>0</v>
      </c>
      <c r="AJ116" s="20">
        <v>1</v>
      </c>
      <c r="AK116" s="21">
        <v>0</v>
      </c>
      <c r="AL116" s="20"/>
      <c r="AM116" s="24"/>
      <c r="AN116" s="23">
        <f>SUM(AG116:AM116)</f>
        <v>1</v>
      </c>
      <c r="AO116" s="19">
        <v>0</v>
      </c>
      <c r="AP116" s="20"/>
      <c r="AQ116" s="21">
        <v>1</v>
      </c>
      <c r="AR116" s="20">
        <v>0</v>
      </c>
      <c r="AS116" s="21">
        <v>2</v>
      </c>
      <c r="AT116" s="20"/>
      <c r="AU116" s="24"/>
      <c r="AV116" s="23">
        <f>SUM(AO116:AU116)</f>
        <v>3</v>
      </c>
      <c r="AW116" s="19">
        <v>2</v>
      </c>
      <c r="AX116" s="20"/>
      <c r="AY116" s="21">
        <v>0</v>
      </c>
      <c r="AZ116" s="20">
        <v>4</v>
      </c>
      <c r="BA116" s="21">
        <v>0</v>
      </c>
      <c r="BB116" s="20"/>
      <c r="BC116" s="24"/>
      <c r="BD116" s="23">
        <f>SUM(AW116:BC116)</f>
        <v>6</v>
      </c>
      <c r="BE116" s="19">
        <v>0</v>
      </c>
      <c r="BF116" s="20"/>
      <c r="BG116" s="21">
        <v>0</v>
      </c>
      <c r="BH116" s="20">
        <v>0</v>
      </c>
      <c r="BI116" s="21">
        <v>0</v>
      </c>
      <c r="BJ116" s="20"/>
      <c r="BK116" s="24"/>
      <c r="BL116" s="23">
        <f>SUM(BE116:BK116)</f>
        <v>0</v>
      </c>
      <c r="BM116" s="19"/>
      <c r="BN116" s="20"/>
      <c r="BO116" s="21"/>
      <c r="BP116" s="20"/>
      <c r="BQ116" s="21"/>
      <c r="BR116" s="20"/>
      <c r="BS116" s="24"/>
      <c r="BT116" s="23">
        <f>SUM(BM116:BS116)</f>
        <v>0</v>
      </c>
      <c r="BU116" s="25"/>
      <c r="BV116" s="26"/>
      <c r="BW116" s="27"/>
      <c r="BX116" s="26"/>
      <c r="BY116" s="27"/>
      <c r="BZ116" s="26"/>
      <c r="CA116" s="28"/>
      <c r="CB116" s="29">
        <f>SUM(BU116:CA116)</f>
        <v>0</v>
      </c>
      <c r="CC116" s="30">
        <f>IF(P116-BL116-AN116-CD116&lt;&gt;X116,"Err!","")</f>
      </c>
      <c r="CD116" s="41">
        <v>0</v>
      </c>
      <c r="CE116" s="48">
        <f>IF((7-COUNTIF(CG117:CM117,0))*2&gt;$CP$1,(7-COUNTIF(CG117:CM117,0))*2,$CP$1)</f>
        <v>12</v>
      </c>
      <c r="CF116" s="43" t="s">
        <v>15</v>
      </c>
      <c r="CG116" s="44">
        <f aca="true" t="shared" si="62" ref="CG116:CN116">IF(CG118&lt;&gt;0,ROUND(CG119/CG118,3),0)</f>
        <v>0.278</v>
      </c>
      <c r="CH116" s="44">
        <f t="shared" si="62"/>
        <v>0.083</v>
      </c>
      <c r="CI116" s="44">
        <f t="shared" si="62"/>
        <v>0.095</v>
      </c>
      <c r="CJ116" s="44">
        <f t="shared" si="62"/>
        <v>0.222</v>
      </c>
      <c r="CK116" s="44">
        <f t="shared" si="62"/>
        <v>0.303</v>
      </c>
      <c r="CL116" s="44">
        <f t="shared" si="62"/>
        <v>0.333</v>
      </c>
      <c r="CM116" s="44">
        <f t="shared" si="62"/>
        <v>0</v>
      </c>
      <c r="CN116" s="44">
        <f t="shared" si="62"/>
        <v>0.234</v>
      </c>
      <c r="CO116" s="43">
        <f>IF(OR(C116="",P116=0),0,IF(P116&lt;$CE$116,1,2))</f>
        <v>2</v>
      </c>
      <c r="CP116" s="42">
        <f>7-COUNTIF(CG117:CM117,0)</f>
        <v>6</v>
      </c>
    </row>
    <row r="117" spans="1:93" ht="12" customHeight="1">
      <c r="A117" s="16">
        <f t="shared" si="38"/>
        <v>115</v>
      </c>
      <c r="B117" s="97" t="s">
        <v>475</v>
      </c>
      <c r="C117" s="55">
        <v>1</v>
      </c>
      <c r="D117" s="56" t="s">
        <v>124</v>
      </c>
      <c r="E117" s="58" t="s">
        <v>401</v>
      </c>
      <c r="F117" s="50">
        <v>2</v>
      </c>
      <c r="G117" s="17">
        <f>IF(X117&lt;&gt;0,AF117/X117,IF(P117&lt;&gt;0,0,""))</f>
        <v>0.06666666666666667</v>
      </c>
      <c r="H117" s="18">
        <f>IF(X117+AN117+BL117&lt;&gt;0,(AF117+AN117)/(X117+AN117+BL117),"")</f>
        <v>0.2631578947368421</v>
      </c>
      <c r="I117" s="19">
        <v>4</v>
      </c>
      <c r="J117" s="20">
        <v>3</v>
      </c>
      <c r="K117" s="21">
        <v>2</v>
      </c>
      <c r="L117" s="20">
        <v>3</v>
      </c>
      <c r="M117" s="22">
        <v>3</v>
      </c>
      <c r="N117" s="20">
        <v>4</v>
      </c>
      <c r="O117" s="21"/>
      <c r="P117" s="23">
        <f>SUM(I117:O117)</f>
        <v>19</v>
      </c>
      <c r="Q117" s="19">
        <v>4</v>
      </c>
      <c r="R117" s="20">
        <v>3</v>
      </c>
      <c r="S117" s="21">
        <v>2</v>
      </c>
      <c r="T117" s="20">
        <v>1</v>
      </c>
      <c r="U117" s="22">
        <v>3</v>
      </c>
      <c r="V117" s="20">
        <v>2</v>
      </c>
      <c r="W117" s="21"/>
      <c r="X117" s="23">
        <f>SUM(Q117:W117)</f>
        <v>15</v>
      </c>
      <c r="Y117" s="19">
        <v>1</v>
      </c>
      <c r="Z117" s="20">
        <v>0</v>
      </c>
      <c r="AA117" s="21">
        <v>0</v>
      </c>
      <c r="AB117" s="20">
        <v>0</v>
      </c>
      <c r="AC117" s="21">
        <v>0</v>
      </c>
      <c r="AD117" s="20">
        <v>0</v>
      </c>
      <c r="AE117" s="24"/>
      <c r="AF117" s="23">
        <f>SUM(Y117:AE117)</f>
        <v>1</v>
      </c>
      <c r="AG117" s="19">
        <v>0</v>
      </c>
      <c r="AH117" s="20">
        <v>0</v>
      </c>
      <c r="AI117" s="21">
        <v>0</v>
      </c>
      <c r="AJ117" s="20">
        <v>2</v>
      </c>
      <c r="AK117" s="21">
        <v>0</v>
      </c>
      <c r="AL117" s="20">
        <v>2</v>
      </c>
      <c r="AM117" s="24"/>
      <c r="AN117" s="23">
        <f>SUM(AG117:AM117)</f>
        <v>4</v>
      </c>
      <c r="AO117" s="19">
        <v>1</v>
      </c>
      <c r="AP117" s="20">
        <v>0</v>
      </c>
      <c r="AQ117" s="21">
        <v>0</v>
      </c>
      <c r="AR117" s="20">
        <v>0</v>
      </c>
      <c r="AS117" s="21">
        <v>0</v>
      </c>
      <c r="AT117" s="20">
        <v>0</v>
      </c>
      <c r="AU117" s="24"/>
      <c r="AV117" s="23">
        <f>SUM(AO117:AU117)</f>
        <v>1</v>
      </c>
      <c r="AW117" s="19">
        <v>1</v>
      </c>
      <c r="AX117" s="20">
        <v>0</v>
      </c>
      <c r="AY117" s="21">
        <v>0</v>
      </c>
      <c r="AZ117" s="20">
        <v>1</v>
      </c>
      <c r="BA117" s="21">
        <v>0</v>
      </c>
      <c r="BB117" s="20">
        <v>1</v>
      </c>
      <c r="BC117" s="24"/>
      <c r="BD117" s="23">
        <f>SUM(AW117:BC117)</f>
        <v>3</v>
      </c>
      <c r="BE117" s="19">
        <v>0</v>
      </c>
      <c r="BF117" s="20">
        <v>0</v>
      </c>
      <c r="BG117" s="21">
        <v>0</v>
      </c>
      <c r="BH117" s="20">
        <v>0</v>
      </c>
      <c r="BI117" s="21">
        <v>0</v>
      </c>
      <c r="BJ117" s="20">
        <v>0</v>
      </c>
      <c r="BK117" s="24"/>
      <c r="BL117" s="23">
        <f>SUM(BE117:BK117)</f>
        <v>0</v>
      </c>
      <c r="BM117" s="19"/>
      <c r="BN117" s="20"/>
      <c r="BO117" s="21"/>
      <c r="BP117" s="20"/>
      <c r="BQ117" s="21"/>
      <c r="BR117" s="20"/>
      <c r="BS117" s="24"/>
      <c r="BT117" s="23">
        <f>SUM(BM117:BS117)</f>
        <v>0</v>
      </c>
      <c r="BU117" s="25"/>
      <c r="BV117" s="26"/>
      <c r="BW117" s="27"/>
      <c r="BX117" s="26"/>
      <c r="BY117" s="27"/>
      <c r="BZ117" s="26"/>
      <c r="CA117" s="28"/>
      <c r="CB117" s="29">
        <f>SUM(BU117:CA117)</f>
        <v>0</v>
      </c>
      <c r="CC117" s="30">
        <f>IF(P117-BL117-AN117-CD117&lt;&gt;X117,"Err!","")</f>
      </c>
      <c r="CD117" s="41">
        <v>0</v>
      </c>
      <c r="CF117" s="43" t="s">
        <v>30</v>
      </c>
      <c r="CG117" s="43">
        <f aca="true" t="shared" si="63" ref="CG117:CN117">SUM(I116:I134)</f>
        <v>41</v>
      </c>
      <c r="CH117" s="43">
        <f t="shared" si="63"/>
        <v>25</v>
      </c>
      <c r="CI117" s="43">
        <f t="shared" si="63"/>
        <v>28</v>
      </c>
      <c r="CJ117" s="43">
        <f t="shared" si="63"/>
        <v>34</v>
      </c>
      <c r="CK117" s="43">
        <f t="shared" si="63"/>
        <v>37</v>
      </c>
      <c r="CL117" s="43">
        <f t="shared" si="63"/>
        <v>41</v>
      </c>
      <c r="CM117" s="43">
        <f t="shared" si="63"/>
        <v>0</v>
      </c>
      <c r="CN117" s="43">
        <f t="shared" si="63"/>
        <v>206</v>
      </c>
      <c r="CO117" s="43">
        <f aca="true" t="shared" si="64" ref="CO117:CO134">IF(OR(C117="",P117=0),0,IF(P117&lt;$CE$116,1,2))</f>
        <v>2</v>
      </c>
    </row>
    <row r="118" spans="1:93" ht="12" customHeight="1">
      <c r="A118" s="16">
        <f t="shared" si="38"/>
        <v>116</v>
      </c>
      <c r="B118" s="97" t="s">
        <v>475</v>
      </c>
      <c r="C118" s="57">
        <v>2</v>
      </c>
      <c r="D118" s="56" t="s">
        <v>500</v>
      </c>
      <c r="E118" s="58" t="s">
        <v>486</v>
      </c>
      <c r="F118" s="50">
        <v>2</v>
      </c>
      <c r="G118" s="17">
        <f>IF(X118&lt;&gt;0,AF118/X118,IF(P118&lt;&gt;0,0,""))</f>
        <v>0.2</v>
      </c>
      <c r="H118" s="18">
        <f>IF(X118+AN118+BL118&lt;&gt;0,(AF118+AN118)/(X118+AN118+BL118),"")</f>
        <v>0.4666666666666667</v>
      </c>
      <c r="I118" s="19">
        <v>5</v>
      </c>
      <c r="J118" s="20"/>
      <c r="K118" s="21">
        <v>3</v>
      </c>
      <c r="L118" s="20">
        <v>3</v>
      </c>
      <c r="M118" s="22"/>
      <c r="N118" s="20">
        <v>4</v>
      </c>
      <c r="O118" s="21"/>
      <c r="P118" s="23">
        <f>SUM(I118:O118)</f>
        <v>15</v>
      </c>
      <c r="Q118" s="19">
        <v>4</v>
      </c>
      <c r="R118" s="20"/>
      <c r="S118" s="21">
        <v>1</v>
      </c>
      <c r="T118" s="20">
        <v>3</v>
      </c>
      <c r="U118" s="22"/>
      <c r="V118" s="20">
        <v>2</v>
      </c>
      <c r="W118" s="21"/>
      <c r="X118" s="23">
        <f>SUM(Q118:W118)</f>
        <v>10</v>
      </c>
      <c r="Y118" s="19">
        <v>1</v>
      </c>
      <c r="Z118" s="20"/>
      <c r="AA118" s="21">
        <v>0</v>
      </c>
      <c r="AB118" s="20">
        <v>0</v>
      </c>
      <c r="AC118" s="21"/>
      <c r="AD118" s="20">
        <v>1</v>
      </c>
      <c r="AE118" s="24"/>
      <c r="AF118" s="23">
        <f>SUM(Y118:AE118)</f>
        <v>2</v>
      </c>
      <c r="AG118" s="19">
        <v>1</v>
      </c>
      <c r="AH118" s="20"/>
      <c r="AI118" s="21">
        <v>2</v>
      </c>
      <c r="AJ118" s="20">
        <v>0</v>
      </c>
      <c r="AK118" s="21"/>
      <c r="AL118" s="20">
        <v>2</v>
      </c>
      <c r="AM118" s="24"/>
      <c r="AN118" s="23">
        <f>SUM(AG118:AM118)</f>
        <v>5</v>
      </c>
      <c r="AO118" s="19">
        <v>0</v>
      </c>
      <c r="AP118" s="20"/>
      <c r="AQ118" s="21">
        <v>0</v>
      </c>
      <c r="AR118" s="20">
        <v>0</v>
      </c>
      <c r="AS118" s="21"/>
      <c r="AT118" s="20">
        <v>1</v>
      </c>
      <c r="AU118" s="24"/>
      <c r="AV118" s="23">
        <f>SUM(AO118:AU118)</f>
        <v>1</v>
      </c>
      <c r="AW118" s="19">
        <v>2</v>
      </c>
      <c r="AX118" s="20"/>
      <c r="AY118" s="21">
        <v>0</v>
      </c>
      <c r="AZ118" s="20">
        <v>1</v>
      </c>
      <c r="BA118" s="21"/>
      <c r="BB118" s="20">
        <v>0</v>
      </c>
      <c r="BC118" s="24"/>
      <c r="BD118" s="23">
        <f>SUM(AW118:BC118)</f>
        <v>3</v>
      </c>
      <c r="BE118" s="19">
        <v>0</v>
      </c>
      <c r="BF118" s="20"/>
      <c r="BG118" s="21">
        <v>0</v>
      </c>
      <c r="BH118" s="20">
        <v>0</v>
      </c>
      <c r="BI118" s="21"/>
      <c r="BJ118" s="20">
        <v>0</v>
      </c>
      <c r="BK118" s="24"/>
      <c r="BL118" s="23">
        <f>SUM(BE118:BK118)</f>
        <v>0</v>
      </c>
      <c r="BM118" s="19"/>
      <c r="BN118" s="20"/>
      <c r="BO118" s="21"/>
      <c r="BP118" s="20"/>
      <c r="BQ118" s="21"/>
      <c r="BR118" s="20"/>
      <c r="BS118" s="24"/>
      <c r="BT118" s="23">
        <f>SUM(BM118:BS118)</f>
        <v>0</v>
      </c>
      <c r="BU118" s="25"/>
      <c r="BV118" s="26"/>
      <c r="BW118" s="27"/>
      <c r="BX118" s="26"/>
      <c r="BY118" s="27"/>
      <c r="BZ118" s="26"/>
      <c r="CA118" s="28"/>
      <c r="CB118" s="29">
        <f>SUM(BU118:CA118)</f>
        <v>0</v>
      </c>
      <c r="CC118" s="30">
        <f>IF(P118-BL118-AN118-CD118&lt;&gt;X118,"Err!","")</f>
      </c>
      <c r="CD118" s="41">
        <v>0</v>
      </c>
      <c r="CF118" s="43" t="s">
        <v>28</v>
      </c>
      <c r="CG118" s="43">
        <f>SUM(Q116:Q134)</f>
        <v>36</v>
      </c>
      <c r="CH118" s="43">
        <f aca="true" t="shared" si="65" ref="CH118:CN118">SUM(R116:R134)</f>
        <v>24</v>
      </c>
      <c r="CI118" s="43">
        <f t="shared" si="65"/>
        <v>21</v>
      </c>
      <c r="CJ118" s="43">
        <f t="shared" si="65"/>
        <v>27</v>
      </c>
      <c r="CK118" s="43">
        <f t="shared" si="65"/>
        <v>33</v>
      </c>
      <c r="CL118" s="43">
        <f t="shared" si="65"/>
        <v>30</v>
      </c>
      <c r="CM118" s="43">
        <f t="shared" si="65"/>
        <v>0</v>
      </c>
      <c r="CN118" s="43">
        <f t="shared" si="65"/>
        <v>171</v>
      </c>
      <c r="CO118" s="43">
        <f t="shared" si="64"/>
        <v>2</v>
      </c>
    </row>
    <row r="119" spans="1:93" ht="12" customHeight="1">
      <c r="A119" s="16">
        <f t="shared" si="38"/>
        <v>117</v>
      </c>
      <c r="B119" s="97" t="s">
        <v>475</v>
      </c>
      <c r="C119" s="57">
        <v>3</v>
      </c>
      <c r="D119" s="56" t="s">
        <v>501</v>
      </c>
      <c r="E119" s="58" t="s">
        <v>402</v>
      </c>
      <c r="F119" s="50">
        <v>2</v>
      </c>
      <c r="G119" s="17">
        <f>IF(X119&lt;&gt;0,AF119/X119,IF(P119&lt;&gt;0,0,""))</f>
        <v>0.2</v>
      </c>
      <c r="H119" s="18">
        <f>IF(X119+AN119+BL119&lt;&gt;0,(AF119+AN119)/(X119+AN119+BL119),"")</f>
        <v>0.38461538461538464</v>
      </c>
      <c r="I119" s="19">
        <v>4</v>
      </c>
      <c r="J119" s="20">
        <v>3</v>
      </c>
      <c r="K119" s="21">
        <v>3</v>
      </c>
      <c r="L119" s="20">
        <v>3</v>
      </c>
      <c r="M119" s="22"/>
      <c r="N119" s="20"/>
      <c r="O119" s="21"/>
      <c r="P119" s="23">
        <f>SUM(I119:O119)</f>
        <v>13</v>
      </c>
      <c r="Q119" s="19">
        <v>3</v>
      </c>
      <c r="R119" s="20">
        <v>3</v>
      </c>
      <c r="S119" s="21">
        <v>1</v>
      </c>
      <c r="T119" s="20">
        <v>3</v>
      </c>
      <c r="U119" s="22"/>
      <c r="V119" s="20"/>
      <c r="W119" s="21"/>
      <c r="X119" s="23">
        <f>SUM(Q119:W119)</f>
        <v>10</v>
      </c>
      <c r="Y119" s="19">
        <v>1</v>
      </c>
      <c r="Z119" s="20">
        <v>0</v>
      </c>
      <c r="AA119" s="21">
        <v>0</v>
      </c>
      <c r="AB119" s="20">
        <v>1</v>
      </c>
      <c r="AC119" s="21"/>
      <c r="AD119" s="20"/>
      <c r="AE119" s="24"/>
      <c r="AF119" s="23">
        <f>SUM(Y119:AE119)</f>
        <v>2</v>
      </c>
      <c r="AG119" s="19">
        <v>1</v>
      </c>
      <c r="AH119" s="20">
        <v>0</v>
      </c>
      <c r="AI119" s="21">
        <v>2</v>
      </c>
      <c r="AJ119" s="20">
        <v>0</v>
      </c>
      <c r="AK119" s="21"/>
      <c r="AL119" s="20"/>
      <c r="AM119" s="24"/>
      <c r="AN119" s="23">
        <f>SUM(AG119:AM119)</f>
        <v>3</v>
      </c>
      <c r="AO119" s="19">
        <v>1</v>
      </c>
      <c r="AP119" s="20">
        <v>0</v>
      </c>
      <c r="AQ119" s="21">
        <v>0</v>
      </c>
      <c r="AR119" s="20">
        <v>0</v>
      </c>
      <c r="AS119" s="21"/>
      <c r="AT119" s="20"/>
      <c r="AU119" s="24"/>
      <c r="AV119" s="23">
        <f>SUM(AO119:AU119)</f>
        <v>1</v>
      </c>
      <c r="AW119" s="19">
        <v>0</v>
      </c>
      <c r="AX119" s="20">
        <v>0</v>
      </c>
      <c r="AY119" s="21">
        <v>1</v>
      </c>
      <c r="AZ119" s="20">
        <v>0</v>
      </c>
      <c r="BA119" s="21"/>
      <c r="BB119" s="20"/>
      <c r="BC119" s="24"/>
      <c r="BD119" s="23">
        <f>SUM(AW119:BC119)</f>
        <v>1</v>
      </c>
      <c r="BE119" s="19">
        <v>0</v>
      </c>
      <c r="BF119" s="20">
        <v>0</v>
      </c>
      <c r="BG119" s="21">
        <v>0</v>
      </c>
      <c r="BH119" s="20">
        <v>0</v>
      </c>
      <c r="BI119" s="21"/>
      <c r="BJ119" s="20"/>
      <c r="BK119" s="24"/>
      <c r="BL119" s="23">
        <f>SUM(BE119:BK119)</f>
        <v>0</v>
      </c>
      <c r="BM119" s="19"/>
      <c r="BN119" s="20"/>
      <c r="BO119" s="21"/>
      <c r="BP119" s="20"/>
      <c r="BQ119" s="21"/>
      <c r="BR119" s="20"/>
      <c r="BS119" s="24"/>
      <c r="BT119" s="23">
        <f>SUM(BM119:BS119)</f>
        <v>0</v>
      </c>
      <c r="BU119" s="25"/>
      <c r="BV119" s="26"/>
      <c r="BW119" s="27"/>
      <c r="BX119" s="26"/>
      <c r="BY119" s="27"/>
      <c r="BZ119" s="26"/>
      <c r="CA119" s="28"/>
      <c r="CB119" s="29">
        <f>SUM(BU119:CA119)</f>
        <v>0</v>
      </c>
      <c r="CC119" s="30">
        <f>IF(P119-BL119-AN119-CD119&lt;&gt;X119,"Err!","")</f>
      </c>
      <c r="CD119" s="41">
        <v>0</v>
      </c>
      <c r="CF119" s="43" t="s">
        <v>29</v>
      </c>
      <c r="CG119" s="43">
        <f>SUM(Y116:Y134)</f>
        <v>10</v>
      </c>
      <c r="CH119" s="43">
        <f aca="true" t="shared" si="66" ref="CH119:CN119">SUM(Z116:Z134)</f>
        <v>2</v>
      </c>
      <c r="CI119" s="43">
        <f t="shared" si="66"/>
        <v>2</v>
      </c>
      <c r="CJ119" s="43">
        <f t="shared" si="66"/>
        <v>6</v>
      </c>
      <c r="CK119" s="43">
        <f t="shared" si="66"/>
        <v>10</v>
      </c>
      <c r="CL119" s="43">
        <f t="shared" si="66"/>
        <v>10</v>
      </c>
      <c r="CM119" s="43">
        <f t="shared" si="66"/>
        <v>0</v>
      </c>
      <c r="CN119" s="43">
        <f t="shared" si="66"/>
        <v>40</v>
      </c>
      <c r="CO119" s="43">
        <f t="shared" si="64"/>
        <v>2</v>
      </c>
    </row>
    <row r="120" spans="1:93" ht="12" customHeight="1">
      <c r="A120" s="16">
        <f t="shared" si="38"/>
        <v>118</v>
      </c>
      <c r="B120" s="97" t="s">
        <v>475</v>
      </c>
      <c r="C120" s="55">
        <v>4</v>
      </c>
      <c r="D120" s="56" t="s">
        <v>502</v>
      </c>
      <c r="E120" s="58" t="s">
        <v>403</v>
      </c>
      <c r="F120" s="50">
        <v>2</v>
      </c>
      <c r="G120" s="17">
        <f>IF(X120&lt;&gt;0,AF120/X120,IF(P120&lt;&gt;0,0,""))</f>
        <v>0.3076923076923077</v>
      </c>
      <c r="H120" s="18">
        <f>IF(X120+AN120+BL120&lt;&gt;0,(AF120+AN120)/(X120+AN120+BL120),"")</f>
        <v>0.47058823529411764</v>
      </c>
      <c r="I120" s="19">
        <v>4</v>
      </c>
      <c r="J120" s="20">
        <v>3</v>
      </c>
      <c r="K120" s="21">
        <v>2</v>
      </c>
      <c r="L120" s="20">
        <v>4</v>
      </c>
      <c r="M120" s="22">
        <v>4</v>
      </c>
      <c r="N120" s="20"/>
      <c r="O120" s="21"/>
      <c r="P120" s="23">
        <f>SUM(I120:O120)</f>
        <v>17</v>
      </c>
      <c r="Q120" s="19">
        <v>4</v>
      </c>
      <c r="R120" s="20">
        <v>3</v>
      </c>
      <c r="S120" s="21">
        <v>1</v>
      </c>
      <c r="T120" s="20">
        <v>2</v>
      </c>
      <c r="U120" s="22">
        <v>3</v>
      </c>
      <c r="V120" s="20"/>
      <c r="W120" s="21"/>
      <c r="X120" s="23">
        <f>SUM(Q120:W120)</f>
        <v>13</v>
      </c>
      <c r="Y120" s="19">
        <v>1</v>
      </c>
      <c r="Z120" s="20">
        <v>0</v>
      </c>
      <c r="AA120" s="21">
        <v>0</v>
      </c>
      <c r="AB120" s="20">
        <v>1</v>
      </c>
      <c r="AC120" s="21">
        <v>2</v>
      </c>
      <c r="AD120" s="20"/>
      <c r="AE120" s="24"/>
      <c r="AF120" s="23">
        <f>SUM(Y120:AE120)</f>
        <v>4</v>
      </c>
      <c r="AG120" s="19">
        <v>0</v>
      </c>
      <c r="AH120" s="20">
        <v>0</v>
      </c>
      <c r="AI120" s="21">
        <v>1</v>
      </c>
      <c r="AJ120" s="20">
        <v>2</v>
      </c>
      <c r="AK120" s="21">
        <v>1</v>
      </c>
      <c r="AL120" s="20"/>
      <c r="AM120" s="24"/>
      <c r="AN120" s="23">
        <f>SUM(AG120:AM120)</f>
        <v>4</v>
      </c>
      <c r="AO120" s="19">
        <v>0</v>
      </c>
      <c r="AP120" s="20">
        <v>0</v>
      </c>
      <c r="AQ120" s="21">
        <v>0</v>
      </c>
      <c r="AR120" s="20">
        <v>0</v>
      </c>
      <c r="AS120" s="21">
        <v>0</v>
      </c>
      <c r="AT120" s="20"/>
      <c r="AU120" s="24"/>
      <c r="AV120" s="23">
        <f>SUM(AO120:AU120)</f>
        <v>0</v>
      </c>
      <c r="AW120" s="19">
        <v>1</v>
      </c>
      <c r="AX120" s="20">
        <v>0</v>
      </c>
      <c r="AY120" s="21">
        <v>0</v>
      </c>
      <c r="AZ120" s="20">
        <v>3</v>
      </c>
      <c r="BA120" s="21">
        <v>1</v>
      </c>
      <c r="BB120" s="20"/>
      <c r="BC120" s="24"/>
      <c r="BD120" s="23">
        <f>SUM(AW120:BC120)</f>
        <v>5</v>
      </c>
      <c r="BE120" s="19">
        <v>0</v>
      </c>
      <c r="BF120" s="20">
        <v>0</v>
      </c>
      <c r="BG120" s="21">
        <v>0</v>
      </c>
      <c r="BH120" s="20">
        <v>0</v>
      </c>
      <c r="BI120" s="21">
        <v>0</v>
      </c>
      <c r="BJ120" s="20"/>
      <c r="BK120" s="24"/>
      <c r="BL120" s="23">
        <f>SUM(BE120:BK120)</f>
        <v>0</v>
      </c>
      <c r="BM120" s="19"/>
      <c r="BN120" s="20"/>
      <c r="BO120" s="21"/>
      <c r="BP120" s="20"/>
      <c r="BQ120" s="21"/>
      <c r="BR120" s="20"/>
      <c r="BS120" s="24"/>
      <c r="BT120" s="23">
        <f>SUM(BM120:BS120)</f>
        <v>0</v>
      </c>
      <c r="BU120" s="25"/>
      <c r="BV120" s="26"/>
      <c r="BW120" s="27"/>
      <c r="BX120" s="26"/>
      <c r="BY120" s="27"/>
      <c r="BZ120" s="26"/>
      <c r="CA120" s="28"/>
      <c r="CB120" s="29">
        <f>SUM(BU120:CA120)</f>
        <v>0</v>
      </c>
      <c r="CC120" s="30">
        <f>IF(P120-BL120-AN120-CD120&lt;&gt;X120,"Err!","")</f>
      </c>
      <c r="CD120" s="41">
        <v>0</v>
      </c>
      <c r="CF120" s="43" t="s">
        <v>34</v>
      </c>
      <c r="CG120" s="43">
        <f>SUM(AG116:AG134)</f>
        <v>4</v>
      </c>
      <c r="CH120" s="43">
        <f aca="true" t="shared" si="67" ref="CH120:CN120">SUM(AH116:AH134)</f>
        <v>1</v>
      </c>
      <c r="CI120" s="43">
        <f t="shared" si="67"/>
        <v>7</v>
      </c>
      <c r="CJ120" s="43">
        <f t="shared" si="67"/>
        <v>7</v>
      </c>
      <c r="CK120" s="43">
        <f t="shared" si="67"/>
        <v>4</v>
      </c>
      <c r="CL120" s="43">
        <f t="shared" si="67"/>
        <v>10</v>
      </c>
      <c r="CM120" s="43">
        <f t="shared" si="67"/>
        <v>0</v>
      </c>
      <c r="CN120" s="43">
        <f t="shared" si="67"/>
        <v>33</v>
      </c>
      <c r="CO120" s="43">
        <f t="shared" si="64"/>
        <v>2</v>
      </c>
    </row>
    <row r="121" spans="1:93" ht="12" customHeight="1">
      <c r="A121" s="16">
        <f t="shared" si="38"/>
        <v>119</v>
      </c>
      <c r="B121" s="97" t="s">
        <v>475</v>
      </c>
      <c r="C121" s="55">
        <v>5</v>
      </c>
      <c r="D121" s="56" t="s">
        <v>503</v>
      </c>
      <c r="E121" s="58" t="s">
        <v>404</v>
      </c>
      <c r="F121" s="50">
        <v>1</v>
      </c>
      <c r="G121" s="17">
        <f>IF(X121&lt;&gt;0,AF121/X121,IF(P121&lt;&gt;0,0,""))</f>
        <v>0</v>
      </c>
      <c r="H121" s="18">
        <f>IF(X121+AN121+BL121&lt;&gt;0,(AF121+AN121)/(X121+AN121+BL121),"")</f>
        <v>0.125</v>
      </c>
      <c r="I121" s="19">
        <v>2</v>
      </c>
      <c r="J121" s="20">
        <v>1</v>
      </c>
      <c r="K121" s="21">
        <v>1</v>
      </c>
      <c r="L121" s="20">
        <v>1</v>
      </c>
      <c r="M121" s="22">
        <v>2</v>
      </c>
      <c r="N121" s="20">
        <v>1</v>
      </c>
      <c r="O121" s="21"/>
      <c r="P121" s="23">
        <f>SUM(I121:O121)</f>
        <v>8</v>
      </c>
      <c r="Q121" s="19">
        <v>2</v>
      </c>
      <c r="R121" s="20">
        <v>1</v>
      </c>
      <c r="S121" s="21">
        <v>0</v>
      </c>
      <c r="T121" s="20">
        <v>1</v>
      </c>
      <c r="U121" s="22">
        <v>2</v>
      </c>
      <c r="V121" s="20">
        <v>1</v>
      </c>
      <c r="W121" s="21"/>
      <c r="X121" s="23">
        <f>SUM(Q121:W121)</f>
        <v>7</v>
      </c>
      <c r="Y121" s="19">
        <v>0</v>
      </c>
      <c r="Z121" s="20">
        <v>0</v>
      </c>
      <c r="AA121" s="21">
        <v>0</v>
      </c>
      <c r="AB121" s="20">
        <v>0</v>
      </c>
      <c r="AC121" s="21">
        <v>0</v>
      </c>
      <c r="AD121" s="20">
        <v>0</v>
      </c>
      <c r="AE121" s="24"/>
      <c r="AF121" s="23">
        <f>SUM(Y121:AE121)</f>
        <v>0</v>
      </c>
      <c r="AG121" s="19">
        <v>0</v>
      </c>
      <c r="AH121" s="20">
        <v>0</v>
      </c>
      <c r="AI121" s="21">
        <v>1</v>
      </c>
      <c r="AJ121" s="20">
        <v>0</v>
      </c>
      <c r="AK121" s="21">
        <v>0</v>
      </c>
      <c r="AL121" s="20">
        <v>0</v>
      </c>
      <c r="AM121" s="24"/>
      <c r="AN121" s="23">
        <f>SUM(AG121:AM121)</f>
        <v>1</v>
      </c>
      <c r="AO121" s="19">
        <v>0</v>
      </c>
      <c r="AP121" s="20">
        <v>0</v>
      </c>
      <c r="AQ121" s="21">
        <v>0</v>
      </c>
      <c r="AR121" s="20">
        <v>1</v>
      </c>
      <c r="AS121" s="21">
        <v>0</v>
      </c>
      <c r="AT121" s="20">
        <v>0</v>
      </c>
      <c r="AU121" s="24"/>
      <c r="AV121" s="23">
        <f>SUM(AO121:AU121)</f>
        <v>1</v>
      </c>
      <c r="AW121" s="19">
        <v>0</v>
      </c>
      <c r="AX121" s="20">
        <v>0</v>
      </c>
      <c r="AY121" s="21">
        <v>0</v>
      </c>
      <c r="AZ121" s="20">
        <v>0</v>
      </c>
      <c r="BA121" s="21">
        <v>0</v>
      </c>
      <c r="BB121" s="20">
        <v>0</v>
      </c>
      <c r="BC121" s="24"/>
      <c r="BD121" s="23">
        <f>SUM(AW121:BC121)</f>
        <v>0</v>
      </c>
      <c r="BE121" s="19">
        <v>0</v>
      </c>
      <c r="BF121" s="20">
        <v>0</v>
      </c>
      <c r="BG121" s="21">
        <v>0</v>
      </c>
      <c r="BH121" s="20">
        <v>0</v>
      </c>
      <c r="BI121" s="21">
        <v>0</v>
      </c>
      <c r="BJ121" s="20">
        <v>0</v>
      </c>
      <c r="BK121" s="24"/>
      <c r="BL121" s="23">
        <f>SUM(BE121:BK121)</f>
        <v>0</v>
      </c>
      <c r="BM121" s="19"/>
      <c r="BN121" s="20"/>
      <c r="BO121" s="21"/>
      <c r="BP121" s="20"/>
      <c r="BQ121" s="21"/>
      <c r="BR121" s="20"/>
      <c r="BS121" s="24"/>
      <c r="BT121" s="23">
        <f>SUM(BM121:BS121)</f>
        <v>0</v>
      </c>
      <c r="BU121" s="25"/>
      <c r="BV121" s="26"/>
      <c r="BW121" s="27"/>
      <c r="BX121" s="26"/>
      <c r="BY121" s="27"/>
      <c r="BZ121" s="26"/>
      <c r="CA121" s="28"/>
      <c r="CB121" s="29">
        <f>SUM(BU121:CA121)</f>
        <v>0</v>
      </c>
      <c r="CC121" s="30">
        <f>IF(P121-BL121-AN121-CD121&lt;&gt;X121,"Err!","")</f>
      </c>
      <c r="CD121" s="41">
        <v>0</v>
      </c>
      <c r="CF121" s="43" t="s">
        <v>31</v>
      </c>
      <c r="CG121" s="43">
        <f>SUM(AO116:AO134)</f>
        <v>9</v>
      </c>
      <c r="CH121" s="43">
        <f aca="true" t="shared" si="68" ref="CH121:CN121">SUM(AP116:AP134)</f>
        <v>2</v>
      </c>
      <c r="CI121" s="43">
        <f t="shared" si="68"/>
        <v>4</v>
      </c>
      <c r="CJ121" s="43">
        <f t="shared" si="68"/>
        <v>5</v>
      </c>
      <c r="CK121" s="43">
        <f t="shared" si="68"/>
        <v>4</v>
      </c>
      <c r="CL121" s="43">
        <f t="shared" si="68"/>
        <v>11</v>
      </c>
      <c r="CM121" s="43">
        <f t="shared" si="68"/>
        <v>0</v>
      </c>
      <c r="CN121" s="43">
        <f t="shared" si="68"/>
        <v>35</v>
      </c>
      <c r="CO121" s="43">
        <f t="shared" si="64"/>
        <v>1</v>
      </c>
    </row>
    <row r="122" spans="1:93" ht="12" customHeight="1">
      <c r="A122" s="16">
        <f t="shared" si="38"/>
        <v>120</v>
      </c>
      <c r="B122" s="97" t="s">
        <v>475</v>
      </c>
      <c r="C122" s="57">
        <v>6</v>
      </c>
      <c r="D122" s="56" t="s">
        <v>504</v>
      </c>
      <c r="E122" s="58" t="s">
        <v>405</v>
      </c>
      <c r="F122" s="50">
        <v>1</v>
      </c>
      <c r="G122" s="17">
        <f>IF(X122&lt;&gt;0,AF122/X122,IF(P122&lt;&gt;0,0,""))</f>
        <v>0.125</v>
      </c>
      <c r="H122" s="18">
        <f>IF(X122+AN122+BL122&lt;&gt;0,(AF122+AN122)/(X122+AN122+BL122),"")</f>
        <v>0.2222222222222222</v>
      </c>
      <c r="I122" s="19"/>
      <c r="J122" s="20">
        <v>1</v>
      </c>
      <c r="K122" s="21"/>
      <c r="L122" s="20"/>
      <c r="M122" s="22">
        <v>4</v>
      </c>
      <c r="N122" s="20">
        <v>4</v>
      </c>
      <c r="O122" s="21"/>
      <c r="P122" s="23">
        <f>SUM(I122:O122)</f>
        <v>9</v>
      </c>
      <c r="Q122" s="19"/>
      <c r="R122" s="20">
        <v>1</v>
      </c>
      <c r="S122" s="21"/>
      <c r="T122" s="20"/>
      <c r="U122" s="22">
        <v>4</v>
      </c>
      <c r="V122" s="20">
        <v>3</v>
      </c>
      <c r="W122" s="21"/>
      <c r="X122" s="23">
        <f>SUM(Q122:W122)</f>
        <v>8</v>
      </c>
      <c r="Y122" s="19"/>
      <c r="Z122" s="20">
        <v>0</v>
      </c>
      <c r="AA122" s="21"/>
      <c r="AB122" s="20"/>
      <c r="AC122" s="21">
        <v>0</v>
      </c>
      <c r="AD122" s="20">
        <v>1</v>
      </c>
      <c r="AE122" s="24"/>
      <c r="AF122" s="23">
        <f>SUM(Y122:AE122)</f>
        <v>1</v>
      </c>
      <c r="AG122" s="19"/>
      <c r="AH122" s="20">
        <v>0</v>
      </c>
      <c r="AI122" s="21"/>
      <c r="AJ122" s="20"/>
      <c r="AK122" s="21">
        <v>0</v>
      </c>
      <c r="AL122" s="20">
        <v>1</v>
      </c>
      <c r="AM122" s="24"/>
      <c r="AN122" s="23">
        <f>SUM(AG122:AM122)</f>
        <v>1</v>
      </c>
      <c r="AO122" s="19"/>
      <c r="AP122" s="20">
        <v>0</v>
      </c>
      <c r="AQ122" s="21"/>
      <c r="AR122" s="20"/>
      <c r="AS122" s="21">
        <v>0</v>
      </c>
      <c r="AT122" s="20">
        <v>2</v>
      </c>
      <c r="AU122" s="24"/>
      <c r="AV122" s="23">
        <f>SUM(AO122:AU122)</f>
        <v>2</v>
      </c>
      <c r="AW122" s="19"/>
      <c r="AX122" s="20">
        <v>0</v>
      </c>
      <c r="AY122" s="21"/>
      <c r="AZ122" s="20"/>
      <c r="BA122" s="21">
        <v>0</v>
      </c>
      <c r="BB122" s="20">
        <v>0</v>
      </c>
      <c r="BC122" s="24"/>
      <c r="BD122" s="23">
        <f>SUM(AW122:BC122)</f>
        <v>0</v>
      </c>
      <c r="BE122" s="19"/>
      <c r="BF122" s="20">
        <v>0</v>
      </c>
      <c r="BG122" s="21"/>
      <c r="BH122" s="20"/>
      <c r="BI122" s="21">
        <v>0</v>
      </c>
      <c r="BJ122" s="20">
        <v>0</v>
      </c>
      <c r="BK122" s="24"/>
      <c r="BL122" s="23">
        <f>SUM(BE122:BK122)</f>
        <v>0</v>
      </c>
      <c r="BM122" s="19"/>
      <c r="BN122" s="20"/>
      <c r="BO122" s="21"/>
      <c r="BP122" s="20"/>
      <c r="BQ122" s="21"/>
      <c r="BR122" s="20"/>
      <c r="BS122" s="24"/>
      <c r="BT122" s="23">
        <f>SUM(BM122:BS122)</f>
        <v>0</v>
      </c>
      <c r="BU122" s="25"/>
      <c r="BV122" s="26"/>
      <c r="BW122" s="27"/>
      <c r="BX122" s="26"/>
      <c r="BY122" s="27"/>
      <c r="BZ122" s="26"/>
      <c r="CA122" s="28"/>
      <c r="CB122" s="29">
        <f>SUM(BU122:CA122)</f>
        <v>0</v>
      </c>
      <c r="CC122" s="30">
        <f>IF(P122-BL122-AN122-CD122&lt;&gt;X122,"Err!","")</f>
      </c>
      <c r="CD122" s="41">
        <v>0</v>
      </c>
      <c r="CF122" s="43" t="s">
        <v>32</v>
      </c>
      <c r="CG122" s="43">
        <f>SUM(AW116:AW134)</f>
        <v>8</v>
      </c>
      <c r="CH122" s="43">
        <f aca="true" t="shared" si="69" ref="CH122:CN122">SUM(AX116:AX134)</f>
        <v>1</v>
      </c>
      <c r="CI122" s="43">
        <f t="shared" si="69"/>
        <v>1</v>
      </c>
      <c r="CJ122" s="43">
        <f t="shared" si="69"/>
        <v>14</v>
      </c>
      <c r="CK122" s="43">
        <f t="shared" si="69"/>
        <v>2</v>
      </c>
      <c r="CL122" s="43">
        <f t="shared" si="69"/>
        <v>5</v>
      </c>
      <c r="CM122" s="43">
        <f t="shared" si="69"/>
        <v>0</v>
      </c>
      <c r="CN122" s="43">
        <f t="shared" si="69"/>
        <v>31</v>
      </c>
      <c r="CO122" s="43">
        <f t="shared" si="64"/>
        <v>1</v>
      </c>
    </row>
    <row r="123" spans="1:93" ht="12" customHeight="1">
      <c r="A123" s="16">
        <f t="shared" si="38"/>
        <v>121</v>
      </c>
      <c r="B123" s="97" t="s">
        <v>475</v>
      </c>
      <c r="C123" s="57">
        <v>7</v>
      </c>
      <c r="D123" s="56" t="s">
        <v>505</v>
      </c>
      <c r="E123" s="58" t="s">
        <v>406</v>
      </c>
      <c r="F123" s="50">
        <v>1</v>
      </c>
      <c r="G123" s="17">
        <f>IF(X123&lt;&gt;0,AF123/X123,IF(P123&lt;&gt;0,0,""))</f>
        <v>0.5</v>
      </c>
      <c r="H123" s="18">
        <f>IF(X123+AN123+BL123&lt;&gt;0,(AF123+AN123)/(X123+AN123+BL123),"")</f>
        <v>0.5714285714285714</v>
      </c>
      <c r="I123" s="19">
        <v>2</v>
      </c>
      <c r="J123" s="20"/>
      <c r="K123" s="21"/>
      <c r="L123" s="20"/>
      <c r="M123" s="22"/>
      <c r="N123" s="20">
        <v>5</v>
      </c>
      <c r="O123" s="21"/>
      <c r="P123" s="23">
        <f>SUM(I123:O123)</f>
        <v>7</v>
      </c>
      <c r="Q123" s="19">
        <v>2</v>
      </c>
      <c r="R123" s="20"/>
      <c r="S123" s="21"/>
      <c r="T123" s="20"/>
      <c r="U123" s="22"/>
      <c r="V123" s="20">
        <v>4</v>
      </c>
      <c r="W123" s="21"/>
      <c r="X123" s="23">
        <f>SUM(Q123:W123)</f>
        <v>6</v>
      </c>
      <c r="Y123" s="19">
        <v>0</v>
      </c>
      <c r="Z123" s="20"/>
      <c r="AA123" s="21"/>
      <c r="AB123" s="20"/>
      <c r="AC123" s="21"/>
      <c r="AD123" s="20">
        <v>3</v>
      </c>
      <c r="AE123" s="24"/>
      <c r="AF123" s="23">
        <f>SUM(Y123:AE123)</f>
        <v>3</v>
      </c>
      <c r="AG123" s="19">
        <v>0</v>
      </c>
      <c r="AH123" s="20"/>
      <c r="AI123" s="21"/>
      <c r="AJ123" s="20"/>
      <c r="AK123" s="21"/>
      <c r="AL123" s="20">
        <v>1</v>
      </c>
      <c r="AM123" s="24"/>
      <c r="AN123" s="23">
        <f>SUM(AG123:AM123)</f>
        <v>1</v>
      </c>
      <c r="AO123" s="19">
        <v>1</v>
      </c>
      <c r="AP123" s="20"/>
      <c r="AQ123" s="21"/>
      <c r="AR123" s="20"/>
      <c r="AS123" s="21"/>
      <c r="AT123" s="20">
        <v>0</v>
      </c>
      <c r="AU123" s="24"/>
      <c r="AV123" s="23">
        <f>SUM(AO123:AU123)</f>
        <v>1</v>
      </c>
      <c r="AW123" s="19">
        <v>0</v>
      </c>
      <c r="AX123" s="20"/>
      <c r="AY123" s="21"/>
      <c r="AZ123" s="20"/>
      <c r="BA123" s="21"/>
      <c r="BB123" s="20">
        <v>3</v>
      </c>
      <c r="BC123" s="24"/>
      <c r="BD123" s="23">
        <f>SUM(AW123:BC123)</f>
        <v>3</v>
      </c>
      <c r="BE123" s="19">
        <v>0</v>
      </c>
      <c r="BF123" s="20"/>
      <c r="BG123" s="21"/>
      <c r="BH123" s="20"/>
      <c r="BI123" s="21"/>
      <c r="BJ123" s="20">
        <v>0</v>
      </c>
      <c r="BK123" s="24"/>
      <c r="BL123" s="23">
        <f>SUM(BE123:BK123)</f>
        <v>0</v>
      </c>
      <c r="BM123" s="19"/>
      <c r="BN123" s="20"/>
      <c r="BO123" s="21"/>
      <c r="BP123" s="20"/>
      <c r="BQ123" s="21"/>
      <c r="BR123" s="20"/>
      <c r="BS123" s="24"/>
      <c r="BT123" s="23">
        <f>SUM(BM123:BS123)</f>
        <v>0</v>
      </c>
      <c r="BU123" s="25"/>
      <c r="BV123" s="26"/>
      <c r="BW123" s="27"/>
      <c r="BX123" s="26"/>
      <c r="BY123" s="27"/>
      <c r="BZ123" s="26"/>
      <c r="CA123" s="28"/>
      <c r="CB123" s="29">
        <f>SUM(BU123:CA123)</f>
        <v>0</v>
      </c>
      <c r="CC123" s="30">
        <f>IF(P123-BL123-AN123-CD123&lt;&gt;X123,"Err!","")</f>
      </c>
      <c r="CD123" s="41">
        <v>0</v>
      </c>
      <c r="CF123" s="43" t="s">
        <v>33</v>
      </c>
      <c r="CG123" s="43">
        <f>SUM(BE116:BE134)</f>
        <v>0</v>
      </c>
      <c r="CH123" s="43">
        <f aca="true" t="shared" si="70" ref="CH123:CN123">SUM(BF116:BF134)</f>
        <v>0</v>
      </c>
      <c r="CI123" s="43">
        <f t="shared" si="70"/>
        <v>0</v>
      </c>
      <c r="CJ123" s="43">
        <f t="shared" si="70"/>
        <v>0</v>
      </c>
      <c r="CK123" s="43">
        <f t="shared" si="70"/>
        <v>0</v>
      </c>
      <c r="CL123" s="43">
        <f t="shared" si="70"/>
        <v>0</v>
      </c>
      <c r="CM123" s="43">
        <f t="shared" si="70"/>
        <v>0</v>
      </c>
      <c r="CN123" s="43">
        <f t="shared" si="70"/>
        <v>0</v>
      </c>
      <c r="CO123" s="43">
        <f t="shared" si="64"/>
        <v>1</v>
      </c>
    </row>
    <row r="124" spans="1:93" ht="12" customHeight="1">
      <c r="A124" s="16">
        <f t="shared" si="38"/>
        <v>122</v>
      </c>
      <c r="B124" s="97" t="s">
        <v>475</v>
      </c>
      <c r="C124" s="55">
        <v>8</v>
      </c>
      <c r="D124" s="56" t="s">
        <v>398</v>
      </c>
      <c r="E124" s="58" t="s">
        <v>407</v>
      </c>
      <c r="F124" s="50">
        <v>2</v>
      </c>
      <c r="G124" s="17">
        <f>IF(X124&lt;&gt;0,AF124/X124,IF(P124&lt;&gt;0,0,""))</f>
        <v>0.42105263157894735</v>
      </c>
      <c r="H124" s="18">
        <f>IF(X124+AN124+BL124&lt;&gt;0,(AF124+AN124)/(X124+AN124+BL124),"")</f>
        <v>0.47619047619047616</v>
      </c>
      <c r="I124" s="19">
        <v>3</v>
      </c>
      <c r="J124" s="20">
        <v>3</v>
      </c>
      <c r="K124" s="21">
        <v>3</v>
      </c>
      <c r="L124" s="20">
        <v>4</v>
      </c>
      <c r="M124" s="22">
        <v>4</v>
      </c>
      <c r="N124" s="20">
        <v>4</v>
      </c>
      <c r="O124" s="21"/>
      <c r="P124" s="23">
        <f>SUM(I124:O124)</f>
        <v>21</v>
      </c>
      <c r="Q124" s="19">
        <v>2</v>
      </c>
      <c r="R124" s="20">
        <v>2</v>
      </c>
      <c r="S124" s="21">
        <v>3</v>
      </c>
      <c r="T124" s="20">
        <v>4</v>
      </c>
      <c r="U124" s="22">
        <v>4</v>
      </c>
      <c r="V124" s="20">
        <v>4</v>
      </c>
      <c r="W124" s="21"/>
      <c r="X124" s="23">
        <f>SUM(Q124:W124)</f>
        <v>19</v>
      </c>
      <c r="Y124" s="19">
        <v>2</v>
      </c>
      <c r="Z124" s="20">
        <v>0</v>
      </c>
      <c r="AA124" s="21">
        <v>1</v>
      </c>
      <c r="AB124" s="20">
        <v>1</v>
      </c>
      <c r="AC124" s="21">
        <v>3</v>
      </c>
      <c r="AD124" s="20">
        <v>1</v>
      </c>
      <c r="AE124" s="24"/>
      <c r="AF124" s="23">
        <f>SUM(Y124:AE124)</f>
        <v>8</v>
      </c>
      <c r="AG124" s="19">
        <v>1</v>
      </c>
      <c r="AH124" s="20">
        <v>1</v>
      </c>
      <c r="AI124" s="21">
        <v>0</v>
      </c>
      <c r="AJ124" s="20">
        <v>0</v>
      </c>
      <c r="AK124" s="21">
        <v>0</v>
      </c>
      <c r="AL124" s="20">
        <v>0</v>
      </c>
      <c r="AM124" s="24"/>
      <c r="AN124" s="23">
        <f>SUM(AG124:AM124)</f>
        <v>2</v>
      </c>
      <c r="AO124" s="19">
        <v>3</v>
      </c>
      <c r="AP124" s="20">
        <v>0</v>
      </c>
      <c r="AQ124" s="21">
        <v>2</v>
      </c>
      <c r="AR124" s="20">
        <v>1</v>
      </c>
      <c r="AS124" s="21">
        <v>2</v>
      </c>
      <c r="AT124" s="20">
        <v>0</v>
      </c>
      <c r="AU124" s="24"/>
      <c r="AV124" s="23">
        <f>SUM(AO124:AU124)</f>
        <v>8</v>
      </c>
      <c r="AW124" s="19">
        <v>1</v>
      </c>
      <c r="AX124" s="20">
        <v>0</v>
      </c>
      <c r="AY124" s="21">
        <v>0</v>
      </c>
      <c r="AZ124" s="20">
        <v>0</v>
      </c>
      <c r="BA124" s="21">
        <v>1</v>
      </c>
      <c r="BB124" s="20">
        <v>0</v>
      </c>
      <c r="BC124" s="24"/>
      <c r="BD124" s="23">
        <f>SUM(AW124:BC124)</f>
        <v>2</v>
      </c>
      <c r="BE124" s="19">
        <v>0</v>
      </c>
      <c r="BF124" s="20">
        <v>0</v>
      </c>
      <c r="BG124" s="21">
        <v>0</v>
      </c>
      <c r="BH124" s="20">
        <v>0</v>
      </c>
      <c r="BI124" s="21">
        <v>0</v>
      </c>
      <c r="BJ124" s="20">
        <v>0</v>
      </c>
      <c r="BK124" s="24"/>
      <c r="BL124" s="23">
        <f>SUM(BE124:BK124)</f>
        <v>0</v>
      </c>
      <c r="BM124" s="19"/>
      <c r="BN124" s="20"/>
      <c r="BO124" s="21"/>
      <c r="BP124" s="20"/>
      <c r="BQ124" s="21"/>
      <c r="BR124" s="20"/>
      <c r="BS124" s="24"/>
      <c r="BT124" s="23">
        <f>SUM(BM124:BS124)</f>
        <v>0</v>
      </c>
      <c r="BU124" s="25"/>
      <c r="BV124" s="26"/>
      <c r="BW124" s="27"/>
      <c r="BX124" s="26"/>
      <c r="BY124" s="27"/>
      <c r="BZ124" s="26"/>
      <c r="CA124" s="28"/>
      <c r="CB124" s="29">
        <f>SUM(BU124:CA124)</f>
        <v>0</v>
      </c>
      <c r="CC124" s="30">
        <f>IF(P124-BL124-AN124-CD124&lt;&gt;X124,"Err!","")</f>
      </c>
      <c r="CD124" s="41">
        <v>0</v>
      </c>
      <c r="CF124" s="43" t="s">
        <v>35</v>
      </c>
      <c r="CG124" s="43">
        <f>SUM(BM116:BM134)</f>
        <v>4</v>
      </c>
      <c r="CH124" s="43">
        <f aca="true" t="shared" si="71" ref="CH124:CN124">SUM(BN116:BN134)</f>
        <v>4</v>
      </c>
      <c r="CI124" s="43">
        <f t="shared" si="71"/>
        <v>8</v>
      </c>
      <c r="CJ124" s="43">
        <f t="shared" si="71"/>
        <v>4</v>
      </c>
      <c r="CK124" s="43">
        <f t="shared" si="71"/>
        <v>8</v>
      </c>
      <c r="CL124" s="43">
        <f t="shared" si="71"/>
        <v>8</v>
      </c>
      <c r="CM124" s="43">
        <f t="shared" si="71"/>
        <v>0</v>
      </c>
      <c r="CN124" s="43">
        <f t="shared" si="71"/>
        <v>36</v>
      </c>
      <c r="CO124" s="43">
        <f t="shared" si="64"/>
        <v>2</v>
      </c>
    </row>
    <row r="125" spans="1:93" ht="12" customHeight="1">
      <c r="A125" s="16">
        <f t="shared" si="38"/>
        <v>123</v>
      </c>
      <c r="B125" s="97" t="s">
        <v>475</v>
      </c>
      <c r="C125" s="55">
        <v>10</v>
      </c>
      <c r="D125" s="56" t="s">
        <v>506</v>
      </c>
      <c r="E125" s="58" t="s">
        <v>408</v>
      </c>
      <c r="F125" s="50">
        <v>1</v>
      </c>
      <c r="G125" s="17">
        <f>IF(X125&lt;&gt;0,AF125/X125,IF(P125&lt;&gt;0,0,""))</f>
        <v>0.2</v>
      </c>
      <c r="H125" s="18">
        <f>IF(X125+AN125+BL125&lt;&gt;0,(AF125+AN125)/(X125+AN125+BL125),"")</f>
        <v>0.2</v>
      </c>
      <c r="I125" s="19">
        <v>2</v>
      </c>
      <c r="J125" s="20">
        <v>2</v>
      </c>
      <c r="K125" s="21">
        <v>1</v>
      </c>
      <c r="L125" s="20"/>
      <c r="M125" s="22"/>
      <c r="N125" s="20"/>
      <c r="O125" s="21"/>
      <c r="P125" s="23">
        <f>SUM(I125:O125)</f>
        <v>5</v>
      </c>
      <c r="Q125" s="19">
        <v>2</v>
      </c>
      <c r="R125" s="20">
        <v>2</v>
      </c>
      <c r="S125" s="21">
        <v>1</v>
      </c>
      <c r="T125" s="20"/>
      <c r="U125" s="22"/>
      <c r="V125" s="20"/>
      <c r="W125" s="21"/>
      <c r="X125" s="23">
        <f>SUM(Q125:W125)</f>
        <v>5</v>
      </c>
      <c r="Y125" s="19">
        <v>0</v>
      </c>
      <c r="Z125" s="20">
        <v>1</v>
      </c>
      <c r="AA125" s="21">
        <v>0</v>
      </c>
      <c r="AB125" s="20"/>
      <c r="AC125" s="21"/>
      <c r="AD125" s="20"/>
      <c r="AE125" s="24"/>
      <c r="AF125" s="23">
        <f>SUM(Y125:AE125)</f>
        <v>1</v>
      </c>
      <c r="AG125" s="19">
        <v>0</v>
      </c>
      <c r="AH125" s="20">
        <v>0</v>
      </c>
      <c r="AI125" s="21">
        <v>0</v>
      </c>
      <c r="AJ125" s="20"/>
      <c r="AK125" s="21"/>
      <c r="AL125" s="20"/>
      <c r="AM125" s="24"/>
      <c r="AN125" s="23">
        <f>SUM(AG125:AM125)</f>
        <v>0</v>
      </c>
      <c r="AO125" s="19">
        <v>0</v>
      </c>
      <c r="AP125" s="20">
        <v>0</v>
      </c>
      <c r="AQ125" s="21">
        <v>0</v>
      </c>
      <c r="AR125" s="20"/>
      <c r="AS125" s="21"/>
      <c r="AT125" s="20"/>
      <c r="AU125" s="24"/>
      <c r="AV125" s="23">
        <f>SUM(AO125:AU125)</f>
        <v>0</v>
      </c>
      <c r="AW125" s="19">
        <v>0</v>
      </c>
      <c r="AX125" s="20">
        <v>0</v>
      </c>
      <c r="AY125" s="21">
        <v>0</v>
      </c>
      <c r="AZ125" s="20"/>
      <c r="BA125" s="21"/>
      <c r="BB125" s="20"/>
      <c r="BC125" s="24"/>
      <c r="BD125" s="23">
        <f>SUM(AW125:BC125)</f>
        <v>0</v>
      </c>
      <c r="BE125" s="19">
        <v>0</v>
      </c>
      <c r="BF125" s="20">
        <v>0</v>
      </c>
      <c r="BG125" s="21">
        <v>0</v>
      </c>
      <c r="BH125" s="20"/>
      <c r="BI125" s="21"/>
      <c r="BJ125" s="20"/>
      <c r="BK125" s="24"/>
      <c r="BL125" s="23">
        <f>SUM(BE125:BK125)</f>
        <v>0</v>
      </c>
      <c r="BM125" s="19"/>
      <c r="BN125" s="20"/>
      <c r="BO125" s="21"/>
      <c r="BP125" s="20"/>
      <c r="BQ125" s="21"/>
      <c r="BR125" s="20"/>
      <c r="BS125" s="24"/>
      <c r="BT125" s="23">
        <f>SUM(BM125:BS125)</f>
        <v>0</v>
      </c>
      <c r="BU125" s="25"/>
      <c r="BV125" s="26"/>
      <c r="BW125" s="27"/>
      <c r="BX125" s="26"/>
      <c r="BY125" s="27"/>
      <c r="BZ125" s="26"/>
      <c r="CA125" s="28"/>
      <c r="CB125" s="29">
        <f>SUM(BU125:CA125)</f>
        <v>0</v>
      </c>
      <c r="CC125" s="30">
        <f>IF(P125-BL125-AN125-CD125&lt;&gt;X125,"Err!","")</f>
      </c>
      <c r="CD125" s="41">
        <v>0</v>
      </c>
      <c r="CF125" s="43" t="s">
        <v>36</v>
      </c>
      <c r="CG125" s="45">
        <f>SUM(BU116:BU134)</f>
        <v>7</v>
      </c>
      <c r="CH125" s="45">
        <f aca="true" t="shared" si="72" ref="CH125:CN125">SUM(BV116:BV134)</f>
        <v>7</v>
      </c>
      <c r="CI125" s="45">
        <f t="shared" si="72"/>
        <v>7</v>
      </c>
      <c r="CJ125" s="45">
        <f t="shared" si="72"/>
        <v>6</v>
      </c>
      <c r="CK125" s="45">
        <f t="shared" si="72"/>
        <v>7</v>
      </c>
      <c r="CL125" s="45">
        <f t="shared" si="72"/>
        <v>7</v>
      </c>
      <c r="CM125" s="45">
        <f t="shared" si="72"/>
        <v>0</v>
      </c>
      <c r="CN125" s="45">
        <f t="shared" si="72"/>
        <v>41</v>
      </c>
      <c r="CO125" s="43">
        <f t="shared" si="64"/>
        <v>1</v>
      </c>
    </row>
    <row r="126" spans="1:93" ht="12" customHeight="1">
      <c r="A126" s="16">
        <f t="shared" si="38"/>
        <v>124</v>
      </c>
      <c r="B126" s="97" t="s">
        <v>475</v>
      </c>
      <c r="C126" s="57">
        <v>11</v>
      </c>
      <c r="D126" s="56" t="s">
        <v>507</v>
      </c>
      <c r="E126" s="58" t="s">
        <v>409</v>
      </c>
      <c r="F126" s="50">
        <v>2</v>
      </c>
      <c r="G126" s="17">
        <f>IF(X126&lt;&gt;0,AF126/X126,IF(P126&lt;&gt;0,0,""))</f>
        <v>0.2727272727272727</v>
      </c>
      <c r="H126" s="18">
        <f>IF(X126+AN126+BL126&lt;&gt;0,(AF126+AN126)/(X126+AN126+BL126),"")</f>
        <v>0.3333333333333333</v>
      </c>
      <c r="I126" s="19">
        <v>4</v>
      </c>
      <c r="J126" s="20">
        <v>0</v>
      </c>
      <c r="K126" s="21">
        <v>1</v>
      </c>
      <c r="L126" s="20">
        <v>2</v>
      </c>
      <c r="M126" s="22">
        <v>1</v>
      </c>
      <c r="N126" s="20">
        <v>4</v>
      </c>
      <c r="O126" s="21"/>
      <c r="P126" s="23">
        <f>SUM(I126:O126)</f>
        <v>12</v>
      </c>
      <c r="Q126" s="19">
        <v>4</v>
      </c>
      <c r="R126" s="20">
        <v>0</v>
      </c>
      <c r="S126" s="21">
        <v>1</v>
      </c>
      <c r="T126" s="20">
        <v>2</v>
      </c>
      <c r="U126" s="22">
        <v>1</v>
      </c>
      <c r="V126" s="20">
        <v>3</v>
      </c>
      <c r="W126" s="21"/>
      <c r="X126" s="23">
        <f>SUM(Q126:W126)</f>
        <v>11</v>
      </c>
      <c r="Y126" s="19">
        <v>1</v>
      </c>
      <c r="Z126" s="20">
        <v>0</v>
      </c>
      <c r="AA126" s="21">
        <v>0</v>
      </c>
      <c r="AB126" s="20">
        <v>1</v>
      </c>
      <c r="AC126" s="21">
        <v>0</v>
      </c>
      <c r="AD126" s="20">
        <v>1</v>
      </c>
      <c r="AE126" s="24"/>
      <c r="AF126" s="23">
        <f>SUM(Y126:AE126)</f>
        <v>3</v>
      </c>
      <c r="AG126" s="19">
        <v>0</v>
      </c>
      <c r="AH126" s="20">
        <v>0</v>
      </c>
      <c r="AI126" s="21">
        <v>0</v>
      </c>
      <c r="AJ126" s="20">
        <v>0</v>
      </c>
      <c r="AK126" s="21">
        <v>0</v>
      </c>
      <c r="AL126" s="20">
        <v>1</v>
      </c>
      <c r="AM126" s="24"/>
      <c r="AN126" s="23">
        <f>SUM(AG126:AM126)</f>
        <v>1</v>
      </c>
      <c r="AO126" s="19">
        <v>1</v>
      </c>
      <c r="AP126" s="20">
        <v>0</v>
      </c>
      <c r="AQ126" s="21">
        <v>1</v>
      </c>
      <c r="AR126" s="20">
        <v>0</v>
      </c>
      <c r="AS126" s="21">
        <v>0</v>
      </c>
      <c r="AT126" s="20">
        <v>0</v>
      </c>
      <c r="AU126" s="24"/>
      <c r="AV126" s="23">
        <f>SUM(AO126:AU126)</f>
        <v>2</v>
      </c>
      <c r="AW126" s="19">
        <v>0</v>
      </c>
      <c r="AX126" s="20">
        <v>0</v>
      </c>
      <c r="AY126" s="21">
        <v>0</v>
      </c>
      <c r="AZ126" s="20">
        <v>0</v>
      </c>
      <c r="BA126" s="21">
        <v>0</v>
      </c>
      <c r="BB126" s="20">
        <v>0</v>
      </c>
      <c r="BC126" s="24"/>
      <c r="BD126" s="23">
        <f>SUM(AW126:BC126)</f>
        <v>0</v>
      </c>
      <c r="BE126" s="19">
        <v>0</v>
      </c>
      <c r="BF126" s="20">
        <v>0</v>
      </c>
      <c r="BG126" s="21">
        <v>0</v>
      </c>
      <c r="BH126" s="20">
        <v>0</v>
      </c>
      <c r="BI126" s="21">
        <v>0</v>
      </c>
      <c r="BJ126" s="20">
        <v>0</v>
      </c>
      <c r="BK126" s="24"/>
      <c r="BL126" s="23">
        <f>SUM(BE126:BK126)</f>
        <v>0</v>
      </c>
      <c r="BM126" s="19"/>
      <c r="BN126" s="20"/>
      <c r="BO126" s="21"/>
      <c r="BP126" s="20"/>
      <c r="BQ126" s="21"/>
      <c r="BR126" s="20"/>
      <c r="BS126" s="24"/>
      <c r="BT126" s="23">
        <f>SUM(BM126:BS126)</f>
        <v>0</v>
      </c>
      <c r="BU126" s="25"/>
      <c r="BV126" s="26"/>
      <c r="BW126" s="27"/>
      <c r="BX126" s="26"/>
      <c r="BY126" s="27"/>
      <c r="BZ126" s="26"/>
      <c r="CA126" s="28"/>
      <c r="CB126" s="29">
        <f>SUM(BU126:CA126)</f>
        <v>0</v>
      </c>
      <c r="CC126" s="30">
        <f>IF(P126-BL126-AN126-CD126&lt;&gt;X126,"Err!","")</f>
      </c>
      <c r="CD126" s="41">
        <v>0</v>
      </c>
      <c r="CO126" s="43">
        <f t="shared" si="64"/>
        <v>2</v>
      </c>
    </row>
    <row r="127" spans="1:93" ht="12" customHeight="1">
      <c r="A127" s="16">
        <f t="shared" si="38"/>
        <v>125</v>
      </c>
      <c r="B127" s="97" t="s">
        <v>475</v>
      </c>
      <c r="C127" s="57">
        <v>16</v>
      </c>
      <c r="D127" s="56" t="s">
        <v>399</v>
      </c>
      <c r="E127" s="58" t="s">
        <v>410</v>
      </c>
      <c r="F127" s="50">
        <v>0</v>
      </c>
      <c r="G127" s="17">
        <f>IF(X127&lt;&gt;0,AF127/X127,IF(P127&lt;&gt;0,0,""))</f>
      </c>
      <c r="H127" s="18">
        <f>IF(X127+AN127+BL127&lt;&gt;0,(AF127+AN127)/(X127+AN127+BL127),"")</f>
      </c>
      <c r="I127" s="19"/>
      <c r="J127" s="20"/>
      <c r="K127" s="21"/>
      <c r="L127" s="20"/>
      <c r="M127" s="22"/>
      <c r="N127" s="20"/>
      <c r="O127" s="21"/>
      <c r="P127" s="23">
        <f>SUM(I127:O127)</f>
        <v>0</v>
      </c>
      <c r="Q127" s="19"/>
      <c r="R127" s="20"/>
      <c r="S127" s="21"/>
      <c r="T127" s="20"/>
      <c r="U127" s="22"/>
      <c r="V127" s="20"/>
      <c r="W127" s="21"/>
      <c r="X127" s="23">
        <f>SUM(Q127:W127)</f>
        <v>0</v>
      </c>
      <c r="Y127" s="19"/>
      <c r="Z127" s="20"/>
      <c r="AA127" s="21"/>
      <c r="AB127" s="20"/>
      <c r="AC127" s="21"/>
      <c r="AD127" s="20"/>
      <c r="AE127" s="24"/>
      <c r="AF127" s="23">
        <f>SUM(Y127:AE127)</f>
        <v>0</v>
      </c>
      <c r="AG127" s="19"/>
      <c r="AH127" s="20"/>
      <c r="AI127" s="21"/>
      <c r="AJ127" s="20"/>
      <c r="AK127" s="21"/>
      <c r="AL127" s="20"/>
      <c r="AM127" s="24"/>
      <c r="AN127" s="23">
        <f>SUM(AG127:AM127)</f>
        <v>0</v>
      </c>
      <c r="AO127" s="19"/>
      <c r="AP127" s="20"/>
      <c r="AQ127" s="21"/>
      <c r="AR127" s="20"/>
      <c r="AS127" s="21"/>
      <c r="AT127" s="20"/>
      <c r="AU127" s="24"/>
      <c r="AV127" s="23">
        <f>SUM(AO127:AU127)</f>
        <v>0</v>
      </c>
      <c r="AW127" s="19"/>
      <c r="AX127" s="20"/>
      <c r="AY127" s="21"/>
      <c r="AZ127" s="20"/>
      <c r="BA127" s="21"/>
      <c r="BB127" s="20"/>
      <c r="BC127" s="24"/>
      <c r="BD127" s="23">
        <f>SUM(AW127:BC127)</f>
        <v>0</v>
      </c>
      <c r="BE127" s="19"/>
      <c r="BF127" s="20"/>
      <c r="BG127" s="21"/>
      <c r="BH127" s="20"/>
      <c r="BI127" s="21"/>
      <c r="BJ127" s="20"/>
      <c r="BK127" s="24"/>
      <c r="BL127" s="23">
        <f>SUM(BE127:BK127)</f>
        <v>0</v>
      </c>
      <c r="BM127" s="19"/>
      <c r="BN127" s="20"/>
      <c r="BO127" s="21"/>
      <c r="BP127" s="20"/>
      <c r="BQ127" s="21"/>
      <c r="BR127" s="20"/>
      <c r="BS127" s="24"/>
      <c r="BT127" s="23">
        <f>SUM(BM127:BS127)</f>
        <v>0</v>
      </c>
      <c r="BU127" s="25"/>
      <c r="BV127" s="26"/>
      <c r="BW127" s="27"/>
      <c r="BX127" s="26"/>
      <c r="BY127" s="27"/>
      <c r="BZ127" s="26"/>
      <c r="CA127" s="28"/>
      <c r="CB127" s="29">
        <f>SUM(BU127:CA127)</f>
        <v>0</v>
      </c>
      <c r="CC127" s="30">
        <f>IF(P127-BL127-AN127-CD127&lt;&gt;X127,"Err!","")</f>
      </c>
      <c r="CD127" s="41">
        <v>0</v>
      </c>
      <c r="CO127" s="43">
        <f aca="true" t="shared" si="73" ref="CO127:CO132">IF(OR(C127="",P127=0),0,IF(P127&lt;$CE$116,1,2))</f>
        <v>0</v>
      </c>
    </row>
    <row r="128" spans="1:93" ht="12" customHeight="1">
      <c r="A128" s="16">
        <f t="shared" si="38"/>
        <v>126</v>
      </c>
      <c r="B128" s="97" t="s">
        <v>475</v>
      </c>
      <c r="C128" s="55">
        <v>18</v>
      </c>
      <c r="D128" s="56" t="s">
        <v>400</v>
      </c>
      <c r="E128" s="58" t="s">
        <v>411</v>
      </c>
      <c r="F128" s="50">
        <v>2</v>
      </c>
      <c r="G128" s="17">
        <f>IF(X128&lt;&gt;0,AF128/X128,IF(P128&lt;&gt;0,0,""))</f>
        <v>0</v>
      </c>
      <c r="H128" s="18">
        <f>IF(X128+AN128+BL128&lt;&gt;0,(AF128+AN128)/(X128+AN128+BL128),"")</f>
        <v>0.25</v>
      </c>
      <c r="I128" s="19">
        <v>4</v>
      </c>
      <c r="J128" s="20">
        <v>2</v>
      </c>
      <c r="K128" s="21">
        <v>1</v>
      </c>
      <c r="L128" s="20">
        <v>3</v>
      </c>
      <c r="M128" s="22"/>
      <c r="N128" s="20">
        <v>4</v>
      </c>
      <c r="O128" s="21"/>
      <c r="P128" s="23">
        <f>SUM(I128:O128)</f>
        <v>14</v>
      </c>
      <c r="Q128" s="19">
        <v>2</v>
      </c>
      <c r="R128" s="20">
        <v>2</v>
      </c>
      <c r="S128" s="21">
        <v>1</v>
      </c>
      <c r="T128" s="20">
        <v>2</v>
      </c>
      <c r="U128" s="22"/>
      <c r="V128" s="20">
        <v>2</v>
      </c>
      <c r="W128" s="21"/>
      <c r="X128" s="23">
        <f>SUM(Q128:W128)</f>
        <v>9</v>
      </c>
      <c r="Y128" s="19">
        <v>0</v>
      </c>
      <c r="Z128" s="20">
        <v>0</v>
      </c>
      <c r="AA128" s="21">
        <v>0</v>
      </c>
      <c r="AB128" s="20">
        <v>0</v>
      </c>
      <c r="AC128" s="21"/>
      <c r="AD128" s="20">
        <v>0</v>
      </c>
      <c r="AE128" s="24"/>
      <c r="AF128" s="23">
        <f>SUM(Y128:AE128)</f>
        <v>0</v>
      </c>
      <c r="AG128" s="19">
        <v>1</v>
      </c>
      <c r="AH128" s="20">
        <v>0</v>
      </c>
      <c r="AI128" s="21">
        <v>0</v>
      </c>
      <c r="AJ128" s="20">
        <v>1</v>
      </c>
      <c r="AK128" s="21"/>
      <c r="AL128" s="20">
        <v>1</v>
      </c>
      <c r="AM128" s="24"/>
      <c r="AN128" s="23">
        <f>SUM(AG128:AM128)</f>
        <v>3</v>
      </c>
      <c r="AO128" s="19">
        <v>0</v>
      </c>
      <c r="AP128" s="20">
        <v>2</v>
      </c>
      <c r="AQ128" s="21">
        <v>0</v>
      </c>
      <c r="AR128" s="20">
        <v>1</v>
      </c>
      <c r="AS128" s="21"/>
      <c r="AT128" s="20">
        <v>0</v>
      </c>
      <c r="AU128" s="24"/>
      <c r="AV128" s="23">
        <f>SUM(AO128:AU128)</f>
        <v>3</v>
      </c>
      <c r="AW128" s="19">
        <v>0</v>
      </c>
      <c r="AX128" s="20">
        <v>0</v>
      </c>
      <c r="AY128" s="21">
        <v>0</v>
      </c>
      <c r="AZ128" s="20">
        <v>1</v>
      </c>
      <c r="BA128" s="21"/>
      <c r="BB128" s="20">
        <v>0</v>
      </c>
      <c r="BC128" s="24"/>
      <c r="BD128" s="23">
        <f>SUM(AW128:BC128)</f>
        <v>1</v>
      </c>
      <c r="BE128" s="19">
        <v>0</v>
      </c>
      <c r="BF128" s="20">
        <v>0</v>
      </c>
      <c r="BG128" s="21">
        <v>0</v>
      </c>
      <c r="BH128" s="20">
        <v>0</v>
      </c>
      <c r="BI128" s="21"/>
      <c r="BJ128" s="20">
        <v>0</v>
      </c>
      <c r="BK128" s="24"/>
      <c r="BL128" s="23">
        <f>SUM(BE128:BK128)</f>
        <v>0</v>
      </c>
      <c r="BM128" s="19">
        <v>2</v>
      </c>
      <c r="BN128" s="20">
        <v>4</v>
      </c>
      <c r="BO128" s="21"/>
      <c r="BP128" s="20">
        <v>2</v>
      </c>
      <c r="BQ128" s="21"/>
      <c r="BR128" s="20">
        <v>5</v>
      </c>
      <c r="BS128" s="24"/>
      <c r="BT128" s="23">
        <f>SUM(BM128:BS128)</f>
        <v>13</v>
      </c>
      <c r="BU128" s="25">
        <v>5</v>
      </c>
      <c r="BV128" s="26">
        <v>6</v>
      </c>
      <c r="BW128" s="27"/>
      <c r="BX128" s="26">
        <v>2</v>
      </c>
      <c r="BY128" s="27"/>
      <c r="BZ128" s="26">
        <v>4</v>
      </c>
      <c r="CA128" s="28"/>
      <c r="CB128" s="29">
        <f>SUM(BU128:CA128)</f>
        <v>17</v>
      </c>
      <c r="CC128" s="30">
        <f>IF(P128-BL128-AN128-CD128&lt;&gt;X128,"Err!","")</f>
      </c>
      <c r="CD128" s="41">
        <v>2</v>
      </c>
      <c r="CO128" s="43">
        <f t="shared" si="73"/>
        <v>2</v>
      </c>
    </row>
    <row r="129" spans="1:93" ht="12" customHeight="1">
      <c r="A129" s="16">
        <f t="shared" si="38"/>
        <v>127</v>
      </c>
      <c r="B129" s="97" t="s">
        <v>475</v>
      </c>
      <c r="C129" s="55">
        <v>21</v>
      </c>
      <c r="D129" s="56" t="s">
        <v>508</v>
      </c>
      <c r="E129" s="58" t="s">
        <v>412</v>
      </c>
      <c r="F129" s="50">
        <v>2</v>
      </c>
      <c r="G129" s="17">
        <f>IF(X129&lt;&gt;0,AF129/X129,IF(P129&lt;&gt;0,0,""))</f>
        <v>0.14285714285714285</v>
      </c>
      <c r="H129" s="18">
        <f>IF(X129+AN129+BL129&lt;&gt;0,(AF129+AN129)/(X129+AN129+BL129),"")</f>
        <v>0.25</v>
      </c>
      <c r="I129" s="19">
        <v>1</v>
      </c>
      <c r="J129" s="20">
        <v>2</v>
      </c>
      <c r="K129" s="21">
        <v>2</v>
      </c>
      <c r="L129" s="20">
        <v>3</v>
      </c>
      <c r="M129" s="22">
        <v>4</v>
      </c>
      <c r="N129" s="20">
        <v>4</v>
      </c>
      <c r="O129" s="21"/>
      <c r="P129" s="23">
        <f>SUM(I129:O129)</f>
        <v>16</v>
      </c>
      <c r="Q129" s="19">
        <v>1</v>
      </c>
      <c r="R129" s="20">
        <v>2</v>
      </c>
      <c r="S129" s="21">
        <v>1</v>
      </c>
      <c r="T129" s="20">
        <v>3</v>
      </c>
      <c r="U129" s="22">
        <v>4</v>
      </c>
      <c r="V129" s="20">
        <v>3</v>
      </c>
      <c r="W129" s="21"/>
      <c r="X129" s="23">
        <f>SUM(Q129:W129)</f>
        <v>14</v>
      </c>
      <c r="Y129" s="19">
        <v>0</v>
      </c>
      <c r="Z129" s="20">
        <v>0</v>
      </c>
      <c r="AA129" s="21">
        <v>0</v>
      </c>
      <c r="AB129" s="20">
        <v>1</v>
      </c>
      <c r="AC129" s="21">
        <v>1</v>
      </c>
      <c r="AD129" s="20">
        <v>0</v>
      </c>
      <c r="AE129" s="24"/>
      <c r="AF129" s="23">
        <f>SUM(Y129:AE129)</f>
        <v>2</v>
      </c>
      <c r="AG129" s="19">
        <v>0</v>
      </c>
      <c r="AH129" s="20">
        <v>0</v>
      </c>
      <c r="AI129" s="21">
        <v>1</v>
      </c>
      <c r="AJ129" s="20">
        <v>0</v>
      </c>
      <c r="AK129" s="21">
        <v>0</v>
      </c>
      <c r="AL129" s="20">
        <v>1</v>
      </c>
      <c r="AM129" s="24"/>
      <c r="AN129" s="23">
        <f>SUM(AG129:AM129)</f>
        <v>2</v>
      </c>
      <c r="AO129" s="19">
        <v>0</v>
      </c>
      <c r="AP129" s="20">
        <v>0</v>
      </c>
      <c r="AQ129" s="21">
        <v>0</v>
      </c>
      <c r="AR129" s="20">
        <v>1</v>
      </c>
      <c r="AS129" s="21">
        <v>0</v>
      </c>
      <c r="AT129" s="20">
        <v>2</v>
      </c>
      <c r="AU129" s="24"/>
      <c r="AV129" s="23">
        <f>SUM(AO129:AU129)</f>
        <v>3</v>
      </c>
      <c r="AW129" s="19">
        <v>1</v>
      </c>
      <c r="AX129" s="20">
        <v>0</v>
      </c>
      <c r="AY129" s="21">
        <v>0</v>
      </c>
      <c r="AZ129" s="20">
        <v>4</v>
      </c>
      <c r="BA129" s="21">
        <v>0</v>
      </c>
      <c r="BB129" s="20">
        <v>0</v>
      </c>
      <c r="BC129" s="24"/>
      <c r="BD129" s="23">
        <f>SUM(AW129:BC129)</f>
        <v>5</v>
      </c>
      <c r="BE129" s="19">
        <v>0</v>
      </c>
      <c r="BF129" s="20">
        <v>0</v>
      </c>
      <c r="BG129" s="21">
        <v>0</v>
      </c>
      <c r="BH129" s="20">
        <v>0</v>
      </c>
      <c r="BI129" s="21">
        <v>0</v>
      </c>
      <c r="BJ129" s="20">
        <v>0</v>
      </c>
      <c r="BK129" s="24"/>
      <c r="BL129" s="23">
        <f>SUM(BE129:BK129)</f>
        <v>0</v>
      </c>
      <c r="BM129" s="19">
        <v>2</v>
      </c>
      <c r="BN129" s="20"/>
      <c r="BO129" s="21">
        <v>4</v>
      </c>
      <c r="BP129" s="20"/>
      <c r="BQ129" s="21">
        <v>1</v>
      </c>
      <c r="BR129" s="20"/>
      <c r="BS129" s="24"/>
      <c r="BT129" s="23">
        <f>SUM(BM129:BS129)</f>
        <v>7</v>
      </c>
      <c r="BU129" s="25">
        <v>2</v>
      </c>
      <c r="BV129" s="26"/>
      <c r="BW129" s="27">
        <v>4</v>
      </c>
      <c r="BX129" s="26"/>
      <c r="BY129" s="27">
        <v>1</v>
      </c>
      <c r="BZ129" s="26"/>
      <c r="CA129" s="28"/>
      <c r="CB129" s="29">
        <f>SUM(BU129:CA129)</f>
        <v>7</v>
      </c>
      <c r="CC129" s="30">
        <f>IF(P129-BL129-AN129-CD129&lt;&gt;X129,"Err!","")</f>
      </c>
      <c r="CD129" s="41">
        <v>0</v>
      </c>
      <c r="CO129" s="43">
        <f t="shared" si="73"/>
        <v>2</v>
      </c>
    </row>
    <row r="130" spans="1:93" ht="12" customHeight="1">
      <c r="A130" s="16">
        <f t="shared" si="38"/>
        <v>128</v>
      </c>
      <c r="B130" s="97" t="s">
        <v>475</v>
      </c>
      <c r="C130" s="57">
        <v>24</v>
      </c>
      <c r="D130" s="56" t="s">
        <v>509</v>
      </c>
      <c r="E130" s="58" t="s">
        <v>413</v>
      </c>
      <c r="F130" s="50">
        <v>2</v>
      </c>
      <c r="G130" s="17">
        <f>IF(X130&lt;&gt;0,AF130/X130,IF(P130&lt;&gt;0,0,""))</f>
        <v>0.25</v>
      </c>
      <c r="H130" s="18">
        <f>IF(X130+AN130+BL130&lt;&gt;0,(AF130+AN130)/(X130+AN130+BL130),"")</f>
        <v>0.4</v>
      </c>
      <c r="I130" s="19">
        <v>2</v>
      </c>
      <c r="J130" s="20">
        <v>2</v>
      </c>
      <c r="K130" s="21">
        <v>3</v>
      </c>
      <c r="L130" s="20">
        <v>4</v>
      </c>
      <c r="M130" s="22">
        <v>4</v>
      </c>
      <c r="N130" s="20"/>
      <c r="O130" s="21"/>
      <c r="P130" s="23">
        <f>SUM(I130:O130)</f>
        <v>15</v>
      </c>
      <c r="Q130" s="19">
        <v>2</v>
      </c>
      <c r="R130" s="20">
        <v>2</v>
      </c>
      <c r="S130" s="21">
        <v>3</v>
      </c>
      <c r="T130" s="20">
        <v>3</v>
      </c>
      <c r="U130" s="22">
        <v>2</v>
      </c>
      <c r="V130" s="20"/>
      <c r="W130" s="21"/>
      <c r="X130" s="23">
        <f>SUM(Q130:W130)</f>
        <v>12</v>
      </c>
      <c r="Y130" s="19">
        <v>1</v>
      </c>
      <c r="Z130" s="20">
        <v>0</v>
      </c>
      <c r="AA130" s="21">
        <v>0</v>
      </c>
      <c r="AB130" s="20">
        <v>1</v>
      </c>
      <c r="AC130" s="21">
        <v>1</v>
      </c>
      <c r="AD130" s="20"/>
      <c r="AE130" s="24"/>
      <c r="AF130" s="23">
        <f>SUM(Y130:AE130)</f>
        <v>3</v>
      </c>
      <c r="AG130" s="19">
        <v>0</v>
      </c>
      <c r="AH130" s="20">
        <v>0</v>
      </c>
      <c r="AI130" s="21">
        <v>0</v>
      </c>
      <c r="AJ130" s="20">
        <v>1</v>
      </c>
      <c r="AK130" s="21">
        <v>2</v>
      </c>
      <c r="AL130" s="20"/>
      <c r="AM130" s="24"/>
      <c r="AN130" s="23">
        <f>SUM(AG130:AM130)</f>
        <v>3</v>
      </c>
      <c r="AO130" s="19">
        <v>0</v>
      </c>
      <c r="AP130" s="20">
        <v>0</v>
      </c>
      <c r="AQ130" s="21">
        <v>0</v>
      </c>
      <c r="AR130" s="20">
        <v>1</v>
      </c>
      <c r="AS130" s="21">
        <v>0</v>
      </c>
      <c r="AT130" s="20"/>
      <c r="AU130" s="24"/>
      <c r="AV130" s="23">
        <f>SUM(AO130:AU130)</f>
        <v>1</v>
      </c>
      <c r="AW130" s="19">
        <v>0</v>
      </c>
      <c r="AX130" s="20">
        <v>0</v>
      </c>
      <c r="AY130" s="21">
        <v>0</v>
      </c>
      <c r="AZ130" s="20">
        <v>0</v>
      </c>
      <c r="BA130" s="21">
        <v>0</v>
      </c>
      <c r="BB130" s="20"/>
      <c r="BC130" s="24"/>
      <c r="BD130" s="23">
        <f>SUM(AW130:BC130)</f>
        <v>0</v>
      </c>
      <c r="BE130" s="19">
        <v>0</v>
      </c>
      <c r="BF130" s="20">
        <v>0</v>
      </c>
      <c r="BG130" s="21">
        <v>0</v>
      </c>
      <c r="BH130" s="20">
        <v>0</v>
      </c>
      <c r="BI130" s="21">
        <v>0</v>
      </c>
      <c r="BJ130" s="20"/>
      <c r="BK130" s="24"/>
      <c r="BL130" s="23">
        <f>SUM(BE130:BK130)</f>
        <v>0</v>
      </c>
      <c r="BM130" s="19"/>
      <c r="BN130" s="20">
        <v>0</v>
      </c>
      <c r="BO130" s="21">
        <v>4</v>
      </c>
      <c r="BP130" s="20">
        <v>2</v>
      </c>
      <c r="BQ130" s="21">
        <v>7</v>
      </c>
      <c r="BR130" s="20"/>
      <c r="BS130" s="24"/>
      <c r="BT130" s="23">
        <f>SUM(BM130:BS130)</f>
        <v>13</v>
      </c>
      <c r="BU130" s="25"/>
      <c r="BV130" s="26">
        <v>1</v>
      </c>
      <c r="BW130" s="27">
        <v>3</v>
      </c>
      <c r="BX130" s="26">
        <v>4</v>
      </c>
      <c r="BY130" s="27">
        <v>6</v>
      </c>
      <c r="BZ130" s="26"/>
      <c r="CA130" s="28"/>
      <c r="CB130" s="29">
        <f>SUM(BU130:CA130)</f>
        <v>14</v>
      </c>
      <c r="CC130" s="30">
        <f>IF(P130-BL130-AN130-CD130&lt;&gt;X130,"Err!","")</f>
      </c>
      <c r="CD130" s="41">
        <v>0</v>
      </c>
      <c r="CO130" s="43">
        <f t="shared" si="73"/>
        <v>2</v>
      </c>
    </row>
    <row r="131" spans="1:93" ht="12" customHeight="1">
      <c r="A131" s="16">
        <f t="shared" si="38"/>
        <v>129</v>
      </c>
      <c r="B131" s="97" t="s">
        <v>475</v>
      </c>
      <c r="C131" s="55">
        <v>31</v>
      </c>
      <c r="D131" s="56" t="s">
        <v>510</v>
      </c>
      <c r="E131" s="58" t="s">
        <v>414</v>
      </c>
      <c r="F131" s="50">
        <v>1</v>
      </c>
      <c r="G131" s="17">
        <f>IF(X131&lt;&gt;0,AF131/X131,IF(P131&lt;&gt;0,0,""))</f>
        <v>0.3333333333333333</v>
      </c>
      <c r="H131" s="18">
        <f>IF(X131+AN131+BL131&lt;&gt;0,(AF131+AN131)/(X131+AN131+BL131),"")</f>
        <v>0.3333333333333333</v>
      </c>
      <c r="I131" s="19">
        <v>2</v>
      </c>
      <c r="J131" s="20">
        <v>2</v>
      </c>
      <c r="K131" s="21">
        <v>2</v>
      </c>
      <c r="L131" s="20"/>
      <c r="M131" s="22"/>
      <c r="N131" s="20">
        <v>3</v>
      </c>
      <c r="O131" s="21"/>
      <c r="P131" s="23">
        <f>SUM(I131:O131)</f>
        <v>9</v>
      </c>
      <c r="Q131" s="19">
        <v>2</v>
      </c>
      <c r="R131" s="20">
        <v>2</v>
      </c>
      <c r="S131" s="21">
        <v>2</v>
      </c>
      <c r="T131" s="20"/>
      <c r="U131" s="22"/>
      <c r="V131" s="20">
        <v>3</v>
      </c>
      <c r="W131" s="21"/>
      <c r="X131" s="23">
        <f>SUM(Q131:W131)</f>
        <v>9</v>
      </c>
      <c r="Y131" s="19">
        <v>1</v>
      </c>
      <c r="Z131" s="20">
        <v>0</v>
      </c>
      <c r="AA131" s="21">
        <v>0</v>
      </c>
      <c r="AB131" s="20"/>
      <c r="AC131" s="21"/>
      <c r="AD131" s="20">
        <v>2</v>
      </c>
      <c r="AE131" s="24"/>
      <c r="AF131" s="23">
        <f>SUM(Y131:AE131)</f>
        <v>3</v>
      </c>
      <c r="AG131" s="19">
        <v>0</v>
      </c>
      <c r="AH131" s="20">
        <v>0</v>
      </c>
      <c r="AI131" s="21">
        <v>0</v>
      </c>
      <c r="AJ131" s="20"/>
      <c r="AK131" s="21"/>
      <c r="AL131" s="20">
        <v>0</v>
      </c>
      <c r="AM131" s="24"/>
      <c r="AN131" s="23">
        <f>SUM(AG131:AM131)</f>
        <v>0</v>
      </c>
      <c r="AO131" s="19">
        <v>2</v>
      </c>
      <c r="AP131" s="20">
        <v>0</v>
      </c>
      <c r="AQ131" s="21">
        <v>0</v>
      </c>
      <c r="AR131" s="20"/>
      <c r="AS131" s="21"/>
      <c r="AT131" s="20">
        <v>4</v>
      </c>
      <c r="AU131" s="24"/>
      <c r="AV131" s="23">
        <f>SUM(AO131:AU131)</f>
        <v>6</v>
      </c>
      <c r="AW131" s="19">
        <v>0</v>
      </c>
      <c r="AX131" s="20">
        <v>0</v>
      </c>
      <c r="AY131" s="21">
        <v>0</v>
      </c>
      <c r="AZ131" s="20"/>
      <c r="BA131" s="21"/>
      <c r="BB131" s="20">
        <v>0</v>
      </c>
      <c r="BC131" s="24"/>
      <c r="BD131" s="23">
        <f>SUM(AW131:BC131)</f>
        <v>0</v>
      </c>
      <c r="BE131" s="19">
        <v>0</v>
      </c>
      <c r="BF131" s="20">
        <v>0</v>
      </c>
      <c r="BG131" s="21">
        <v>0</v>
      </c>
      <c r="BH131" s="20"/>
      <c r="BI131" s="21"/>
      <c r="BJ131" s="20">
        <v>0</v>
      </c>
      <c r="BK131" s="24"/>
      <c r="BL131" s="23">
        <f>SUM(BE131:BK131)</f>
        <v>0</v>
      </c>
      <c r="BM131" s="19"/>
      <c r="BN131" s="20"/>
      <c r="BO131" s="21"/>
      <c r="BP131" s="20"/>
      <c r="BQ131" s="21"/>
      <c r="BR131" s="20"/>
      <c r="BS131" s="24"/>
      <c r="BT131" s="23">
        <f>SUM(BM131:BS131)</f>
        <v>0</v>
      </c>
      <c r="BU131" s="25"/>
      <c r="BV131" s="26"/>
      <c r="BW131" s="27"/>
      <c r="BX131" s="26"/>
      <c r="BY131" s="27"/>
      <c r="BZ131" s="26"/>
      <c r="CA131" s="28"/>
      <c r="CB131" s="29">
        <f>SUM(BU131:CA131)</f>
        <v>0</v>
      </c>
      <c r="CC131" s="30">
        <f>IF(P131-BL131-AN131-CD131&lt;&gt;X131,"Err!","")</f>
      </c>
      <c r="CD131" s="41">
        <v>0</v>
      </c>
      <c r="CF131" s="43"/>
      <c r="CG131" s="43"/>
      <c r="CH131" s="43"/>
      <c r="CI131" s="43"/>
      <c r="CJ131" s="43"/>
      <c r="CK131" s="43"/>
      <c r="CL131" s="43"/>
      <c r="CM131" s="43"/>
      <c r="CN131" s="43"/>
      <c r="CO131" s="43">
        <f t="shared" si="73"/>
        <v>1</v>
      </c>
    </row>
    <row r="132" spans="1:93" ht="12" customHeight="1">
      <c r="A132" s="16">
        <f t="shared" si="38"/>
        <v>130</v>
      </c>
      <c r="B132" s="97" t="s">
        <v>475</v>
      </c>
      <c r="C132" s="57">
        <v>32</v>
      </c>
      <c r="D132" s="60" t="s">
        <v>572</v>
      </c>
      <c r="E132" s="58" t="s">
        <v>573</v>
      </c>
      <c r="F132" s="50">
        <v>1</v>
      </c>
      <c r="G132" s="17">
        <f>IF(X132&lt;&gt;0,AF132/X132,IF(P132&lt;&gt;0,0,""))</f>
        <v>0.3333333333333333</v>
      </c>
      <c r="H132" s="18">
        <f>IF(X132+AN132+BL132&lt;&gt;0,(AF132+AN132)/(X132+AN132+BL132),"")</f>
        <v>0.5</v>
      </c>
      <c r="I132" s="19"/>
      <c r="J132" s="20"/>
      <c r="K132" s="21"/>
      <c r="L132" s="20"/>
      <c r="M132" s="22"/>
      <c r="N132" s="20">
        <v>4</v>
      </c>
      <c r="O132" s="21"/>
      <c r="P132" s="23">
        <f>SUM(I132:O132)</f>
        <v>4</v>
      </c>
      <c r="Q132" s="19"/>
      <c r="R132" s="20"/>
      <c r="S132" s="21"/>
      <c r="T132" s="20"/>
      <c r="U132" s="22"/>
      <c r="V132" s="20">
        <v>3</v>
      </c>
      <c r="W132" s="21"/>
      <c r="X132" s="23">
        <f>SUM(Q132:W132)</f>
        <v>3</v>
      </c>
      <c r="Y132" s="19"/>
      <c r="Z132" s="20"/>
      <c r="AA132" s="21"/>
      <c r="AB132" s="20"/>
      <c r="AC132" s="21"/>
      <c r="AD132" s="20">
        <v>1</v>
      </c>
      <c r="AE132" s="24"/>
      <c r="AF132" s="23">
        <f>SUM(Y132:AE132)</f>
        <v>1</v>
      </c>
      <c r="AG132" s="19"/>
      <c r="AH132" s="20"/>
      <c r="AI132" s="21"/>
      <c r="AJ132" s="20"/>
      <c r="AK132" s="21"/>
      <c r="AL132" s="20">
        <v>1</v>
      </c>
      <c r="AM132" s="24"/>
      <c r="AN132" s="23">
        <f>SUM(AG132:AM132)</f>
        <v>1</v>
      </c>
      <c r="AO132" s="19"/>
      <c r="AP132" s="20"/>
      <c r="AQ132" s="21"/>
      <c r="AR132" s="20"/>
      <c r="AS132" s="21"/>
      <c r="AT132" s="20">
        <v>2</v>
      </c>
      <c r="AU132" s="24"/>
      <c r="AV132" s="23">
        <f>SUM(AO132:AU132)</f>
        <v>2</v>
      </c>
      <c r="AW132" s="19"/>
      <c r="AX132" s="20"/>
      <c r="AY132" s="21"/>
      <c r="AZ132" s="20"/>
      <c r="BA132" s="21"/>
      <c r="BB132" s="20">
        <v>1</v>
      </c>
      <c r="BC132" s="24"/>
      <c r="BD132" s="23">
        <f>SUM(AW132:BC132)</f>
        <v>1</v>
      </c>
      <c r="BE132" s="19"/>
      <c r="BF132" s="20"/>
      <c r="BG132" s="21"/>
      <c r="BH132" s="20"/>
      <c r="BI132" s="21"/>
      <c r="BJ132" s="20">
        <v>0</v>
      </c>
      <c r="BK132" s="24"/>
      <c r="BL132" s="23">
        <f>SUM(BE132:BK132)</f>
        <v>0</v>
      </c>
      <c r="BM132" s="19"/>
      <c r="BN132" s="20"/>
      <c r="BO132" s="21"/>
      <c r="BP132" s="20"/>
      <c r="BQ132" s="21"/>
      <c r="BR132" s="20">
        <v>3</v>
      </c>
      <c r="BS132" s="24"/>
      <c r="BT132" s="23">
        <f>SUM(BM132:BS132)</f>
        <v>3</v>
      </c>
      <c r="BU132" s="25"/>
      <c r="BV132" s="26"/>
      <c r="BW132" s="27"/>
      <c r="BX132" s="26"/>
      <c r="BY132" s="27"/>
      <c r="BZ132" s="26">
        <v>3</v>
      </c>
      <c r="CA132" s="28"/>
      <c r="CB132" s="29">
        <f>SUM(BU132:CA132)</f>
        <v>3</v>
      </c>
      <c r="CC132" s="30">
        <f>IF(P132-BL132-AN132-CD132&lt;&gt;X132,"Err!","")</f>
      </c>
      <c r="CD132" s="41">
        <v>0</v>
      </c>
      <c r="CF132" s="43"/>
      <c r="CG132" s="43"/>
      <c r="CH132" s="43"/>
      <c r="CI132" s="43"/>
      <c r="CJ132" s="43"/>
      <c r="CK132" s="43"/>
      <c r="CL132" s="43"/>
      <c r="CM132" s="43"/>
      <c r="CN132" s="43"/>
      <c r="CO132" s="43">
        <f t="shared" si="73"/>
        <v>1</v>
      </c>
    </row>
    <row r="133" spans="1:93" ht="12" customHeight="1">
      <c r="A133" s="16">
        <f t="shared" si="38"/>
        <v>131</v>
      </c>
      <c r="B133" s="97" t="s">
        <v>475</v>
      </c>
      <c r="C133" s="57">
        <v>52</v>
      </c>
      <c r="D133" s="56" t="s">
        <v>511</v>
      </c>
      <c r="E133" s="58" t="s">
        <v>415</v>
      </c>
      <c r="F133" s="50">
        <v>1</v>
      </c>
      <c r="G133" s="17">
        <f>IF(X133&lt;&gt;0,AF133/X133,IF(P133&lt;&gt;0,0,""))</f>
        <v>0.5</v>
      </c>
      <c r="H133" s="18">
        <f>IF(X133+AN133+BL133&lt;&gt;0,(AF133+AN133)/(X133+AN133+BL133),"")</f>
        <v>0.5</v>
      </c>
      <c r="I133" s="19"/>
      <c r="J133" s="20">
        <v>1</v>
      </c>
      <c r="K133" s="21">
        <v>1</v>
      </c>
      <c r="L133" s="20"/>
      <c r="M133" s="22"/>
      <c r="N133" s="20"/>
      <c r="O133" s="21"/>
      <c r="P133" s="23">
        <f>SUM(I133:O133)</f>
        <v>2</v>
      </c>
      <c r="Q133" s="19"/>
      <c r="R133" s="20">
        <v>1</v>
      </c>
      <c r="S133" s="21">
        <v>1</v>
      </c>
      <c r="T133" s="20"/>
      <c r="U133" s="22"/>
      <c r="V133" s="20"/>
      <c r="W133" s="21"/>
      <c r="X133" s="23">
        <f>SUM(Q133:W133)</f>
        <v>2</v>
      </c>
      <c r="Y133" s="19"/>
      <c r="Z133" s="20">
        <v>1</v>
      </c>
      <c r="AA133" s="21">
        <v>0</v>
      </c>
      <c r="AB133" s="20"/>
      <c r="AC133" s="21"/>
      <c r="AD133" s="20"/>
      <c r="AE133" s="24"/>
      <c r="AF133" s="23">
        <f>SUM(Y133:AE133)</f>
        <v>1</v>
      </c>
      <c r="AG133" s="19"/>
      <c r="AH133" s="20">
        <v>0</v>
      </c>
      <c r="AI133" s="21">
        <v>0</v>
      </c>
      <c r="AJ133" s="20"/>
      <c r="AK133" s="21"/>
      <c r="AL133" s="20"/>
      <c r="AM133" s="24"/>
      <c r="AN133" s="23">
        <f>SUM(AG133:AM133)</f>
        <v>0</v>
      </c>
      <c r="AO133" s="19"/>
      <c r="AP133" s="20">
        <v>0</v>
      </c>
      <c r="AQ133" s="21">
        <v>0</v>
      </c>
      <c r="AR133" s="20"/>
      <c r="AS133" s="21"/>
      <c r="AT133" s="20"/>
      <c r="AU133" s="24"/>
      <c r="AV133" s="23">
        <f>SUM(AO133:AU133)</f>
        <v>0</v>
      </c>
      <c r="AW133" s="19"/>
      <c r="AX133" s="20">
        <v>1</v>
      </c>
      <c r="AY133" s="21">
        <v>0</v>
      </c>
      <c r="AZ133" s="20"/>
      <c r="BA133" s="21"/>
      <c r="BB133" s="20"/>
      <c r="BC133" s="24"/>
      <c r="BD133" s="23">
        <f>SUM(AW133:BC133)</f>
        <v>1</v>
      </c>
      <c r="BE133" s="19"/>
      <c r="BF133" s="20">
        <v>0</v>
      </c>
      <c r="BG133" s="21">
        <v>0</v>
      </c>
      <c r="BH133" s="20"/>
      <c r="BI133" s="21"/>
      <c r="BJ133" s="20"/>
      <c r="BK133" s="24"/>
      <c r="BL133" s="23">
        <f>SUM(BE133:BK133)</f>
        <v>0</v>
      </c>
      <c r="BM133" s="19"/>
      <c r="BN133" s="20"/>
      <c r="BO133" s="21"/>
      <c r="BP133" s="20"/>
      <c r="BQ133" s="21"/>
      <c r="BR133" s="20"/>
      <c r="BS133" s="24"/>
      <c r="BT133" s="23">
        <f>SUM(BM133:BS133)</f>
        <v>0</v>
      </c>
      <c r="BU133" s="25"/>
      <c r="BV133" s="26"/>
      <c r="BW133" s="27"/>
      <c r="BX133" s="26"/>
      <c r="BY133" s="27"/>
      <c r="BZ133" s="26"/>
      <c r="CA133" s="28"/>
      <c r="CB133" s="29">
        <f>SUM(BU133:CA133)</f>
        <v>0</v>
      </c>
      <c r="CC133" s="30">
        <f>IF(P133-BL133-AN133-CD133&lt;&gt;X133,"Err!","")</f>
      </c>
      <c r="CD133" s="41">
        <v>0</v>
      </c>
      <c r="CF133" s="43"/>
      <c r="CG133" s="43"/>
      <c r="CH133" s="43"/>
      <c r="CI133" s="43"/>
      <c r="CJ133" s="43"/>
      <c r="CK133" s="43"/>
      <c r="CL133" s="43"/>
      <c r="CM133" s="43"/>
      <c r="CN133" s="43"/>
      <c r="CO133" s="43">
        <f t="shared" si="64"/>
        <v>1</v>
      </c>
    </row>
    <row r="134" spans="1:93" ht="12" customHeight="1">
      <c r="A134" s="16">
        <f t="shared" si="38"/>
        <v>132</v>
      </c>
      <c r="B134" s="97" t="s">
        <v>475</v>
      </c>
      <c r="C134" s="34"/>
      <c r="D134" s="66" t="s">
        <v>23</v>
      </c>
      <c r="E134" s="58"/>
      <c r="F134" s="51">
        <v>0</v>
      </c>
      <c r="G134" s="17">
        <f>IF(X134&lt;&gt;0,AF134/X134,IF(P134&lt;&gt;0,0,""))</f>
        <v>0.3333333333333333</v>
      </c>
      <c r="H134" s="18">
        <f>IF(X134+AN134+BL134&lt;&gt;0,(AF134+AN134)/(X134+AN134+BL134),"")</f>
        <v>0.42857142857142855</v>
      </c>
      <c r="I134" s="19"/>
      <c r="J134" s="20"/>
      <c r="K134" s="21"/>
      <c r="L134" s="20"/>
      <c r="M134" s="22">
        <v>7</v>
      </c>
      <c r="N134" s="20"/>
      <c r="O134" s="21"/>
      <c r="P134" s="23">
        <f>SUM(I134:O134)</f>
        <v>7</v>
      </c>
      <c r="Q134" s="19"/>
      <c r="R134" s="20"/>
      <c r="S134" s="21"/>
      <c r="T134" s="20"/>
      <c r="U134" s="22">
        <v>6</v>
      </c>
      <c r="V134" s="20"/>
      <c r="W134" s="21"/>
      <c r="X134" s="23">
        <f>SUM(Q134:W134)</f>
        <v>6</v>
      </c>
      <c r="Y134" s="19"/>
      <c r="Z134" s="20"/>
      <c r="AA134" s="21"/>
      <c r="AB134" s="20"/>
      <c r="AC134" s="21">
        <v>2</v>
      </c>
      <c r="AD134" s="20"/>
      <c r="AE134" s="24"/>
      <c r="AF134" s="23">
        <f>SUM(Y134:AE134)</f>
        <v>2</v>
      </c>
      <c r="AG134" s="19"/>
      <c r="AH134" s="20"/>
      <c r="AI134" s="21"/>
      <c r="AJ134" s="20"/>
      <c r="AK134" s="21">
        <v>1</v>
      </c>
      <c r="AL134" s="20"/>
      <c r="AM134" s="24"/>
      <c r="AN134" s="23">
        <f>SUM(AG134:AM134)</f>
        <v>1</v>
      </c>
      <c r="AO134" s="19"/>
      <c r="AP134" s="20"/>
      <c r="AQ134" s="21"/>
      <c r="AR134" s="20"/>
      <c r="AS134" s="21">
        <v>0</v>
      </c>
      <c r="AT134" s="20"/>
      <c r="AU134" s="24"/>
      <c r="AV134" s="23">
        <f>SUM(AO134:AU134)</f>
        <v>0</v>
      </c>
      <c r="AW134" s="19"/>
      <c r="AX134" s="20"/>
      <c r="AY134" s="21"/>
      <c r="AZ134" s="20"/>
      <c r="BA134" s="21">
        <v>0</v>
      </c>
      <c r="BB134" s="20"/>
      <c r="BC134" s="24"/>
      <c r="BD134" s="23">
        <f>SUM(AW134:BC134)</f>
        <v>0</v>
      </c>
      <c r="BE134" s="19"/>
      <c r="BF134" s="20"/>
      <c r="BG134" s="21"/>
      <c r="BH134" s="20"/>
      <c r="BI134" s="21">
        <v>0</v>
      </c>
      <c r="BJ134" s="20"/>
      <c r="BK134" s="24"/>
      <c r="BL134" s="23">
        <f>SUM(BE134:BK134)</f>
        <v>0</v>
      </c>
      <c r="BM134" s="19"/>
      <c r="BN134" s="20"/>
      <c r="BO134" s="21"/>
      <c r="BP134" s="20"/>
      <c r="BQ134" s="21"/>
      <c r="BR134" s="20"/>
      <c r="BS134" s="24"/>
      <c r="BT134" s="23">
        <f>SUM(BM134:BS134)</f>
        <v>0</v>
      </c>
      <c r="BU134" s="25"/>
      <c r="BV134" s="26"/>
      <c r="BW134" s="27"/>
      <c r="BX134" s="26"/>
      <c r="BY134" s="27"/>
      <c r="BZ134" s="26"/>
      <c r="CA134" s="28"/>
      <c r="CB134" s="29">
        <f>SUM(BU134:CA134)</f>
        <v>0</v>
      </c>
      <c r="CC134" s="30">
        <f>IF(P134-BL134-AN134-CD134&lt;&gt;X134,"Err!","")</f>
      </c>
      <c r="CD134" s="41">
        <v>0</v>
      </c>
      <c r="CF134" s="43"/>
      <c r="CG134" s="43"/>
      <c r="CH134" s="43"/>
      <c r="CI134" s="43"/>
      <c r="CJ134" s="43"/>
      <c r="CK134" s="43"/>
      <c r="CL134" s="43"/>
      <c r="CM134" s="43"/>
      <c r="CN134" s="43"/>
      <c r="CO134" s="43">
        <f t="shared" si="64"/>
        <v>0</v>
      </c>
    </row>
    <row r="135" spans="1:94" ht="12" customHeight="1">
      <c r="A135" s="16">
        <f t="shared" si="38"/>
        <v>133</v>
      </c>
      <c r="B135" s="67" t="s">
        <v>27</v>
      </c>
      <c r="C135" s="55">
        <v>0</v>
      </c>
      <c r="D135" s="56" t="s">
        <v>101</v>
      </c>
      <c r="E135" s="58" t="s">
        <v>111</v>
      </c>
      <c r="F135" s="50">
        <v>1</v>
      </c>
      <c r="G135" s="17">
        <f>IF(X135&lt;&gt;0,AF135/X135,IF(P135&lt;&gt;0,0,""))</f>
        <v>1</v>
      </c>
      <c r="H135" s="18">
        <f>IF(X135+AN135+BL135&lt;&gt;0,(AF135+AN135)/(X135+AN135+BL135),"")</f>
        <v>1</v>
      </c>
      <c r="I135" s="19">
        <v>1</v>
      </c>
      <c r="J135" s="20"/>
      <c r="K135" s="21"/>
      <c r="L135" s="20"/>
      <c r="M135" s="22"/>
      <c r="N135" s="20"/>
      <c r="O135" s="21"/>
      <c r="P135" s="23">
        <f>SUM(I135:O135)</f>
        <v>1</v>
      </c>
      <c r="Q135" s="19">
        <v>1</v>
      </c>
      <c r="R135" s="20"/>
      <c r="S135" s="21"/>
      <c r="T135" s="20"/>
      <c r="U135" s="22"/>
      <c r="V135" s="20"/>
      <c r="W135" s="21"/>
      <c r="X135" s="23">
        <f>SUM(Q135:W135)</f>
        <v>1</v>
      </c>
      <c r="Y135" s="19">
        <v>1</v>
      </c>
      <c r="Z135" s="20"/>
      <c r="AA135" s="21"/>
      <c r="AB135" s="20"/>
      <c r="AC135" s="21"/>
      <c r="AD135" s="20"/>
      <c r="AE135" s="24"/>
      <c r="AF135" s="23">
        <f>SUM(Y135:AE135)</f>
        <v>1</v>
      </c>
      <c r="AG135" s="19">
        <v>0</v>
      </c>
      <c r="AH135" s="20"/>
      <c r="AI135" s="21"/>
      <c r="AJ135" s="20"/>
      <c r="AK135" s="21"/>
      <c r="AL135" s="20"/>
      <c r="AM135" s="24"/>
      <c r="AN135" s="23">
        <f>SUM(AG135:AM135)</f>
        <v>0</v>
      </c>
      <c r="AO135" s="19">
        <v>0</v>
      </c>
      <c r="AP135" s="20"/>
      <c r="AQ135" s="21"/>
      <c r="AR135" s="20"/>
      <c r="AS135" s="21"/>
      <c r="AT135" s="20"/>
      <c r="AU135" s="24"/>
      <c r="AV135" s="23">
        <f>SUM(AO135:AU135)</f>
        <v>0</v>
      </c>
      <c r="AW135" s="19">
        <v>2</v>
      </c>
      <c r="AX135" s="20"/>
      <c r="AY135" s="21"/>
      <c r="AZ135" s="20"/>
      <c r="BA135" s="21"/>
      <c r="BB135" s="20"/>
      <c r="BC135" s="24"/>
      <c r="BD135" s="23">
        <f>SUM(AW135:BC135)</f>
        <v>2</v>
      </c>
      <c r="BE135" s="19">
        <v>0</v>
      </c>
      <c r="BF135" s="20"/>
      <c r="BG135" s="21"/>
      <c r="BH135" s="20"/>
      <c r="BI135" s="21"/>
      <c r="BJ135" s="20"/>
      <c r="BK135" s="24"/>
      <c r="BL135" s="23">
        <f>SUM(BE135:BK135)</f>
        <v>0</v>
      </c>
      <c r="BM135" s="19"/>
      <c r="BN135" s="20"/>
      <c r="BO135" s="21"/>
      <c r="BP135" s="20"/>
      <c r="BQ135" s="21"/>
      <c r="BR135" s="20"/>
      <c r="BS135" s="24"/>
      <c r="BT135" s="23">
        <f>SUM(BM135:BS135)</f>
        <v>0</v>
      </c>
      <c r="BU135" s="25"/>
      <c r="BV135" s="26"/>
      <c r="BW135" s="27"/>
      <c r="BX135" s="26"/>
      <c r="BY135" s="27"/>
      <c r="BZ135" s="26"/>
      <c r="CA135" s="28"/>
      <c r="CB135" s="29">
        <f>SUM(BU135:CA135)</f>
        <v>0</v>
      </c>
      <c r="CC135" s="30">
        <f>IF(P135-BL135-AN135-CD135&lt;&gt;X135,"Err!","")</f>
      </c>
      <c r="CD135" s="41">
        <v>0</v>
      </c>
      <c r="CE135" s="48">
        <f>IF((7-COUNTIF(CG136:CM136,0))*2&gt;$CP$1,(7-COUNTIF(CG136:CM136,0))*2,$CP$1)</f>
        <v>12</v>
      </c>
      <c r="CF135" s="43" t="s">
        <v>15</v>
      </c>
      <c r="CG135" s="44">
        <f>IF(CG137&lt;&gt;0,ROUND(CG138/CG137,3),0)</f>
        <v>0.227</v>
      </c>
      <c r="CH135" s="44">
        <f aca="true" t="shared" si="74" ref="CH135:CN135">IF(CH137&lt;&gt;0,ROUND(CH138/CH137,3),0)</f>
        <v>0.323</v>
      </c>
      <c r="CI135" s="44">
        <f t="shared" si="74"/>
        <v>0.344</v>
      </c>
      <c r="CJ135" s="44">
        <f t="shared" si="74"/>
        <v>0.214</v>
      </c>
      <c r="CK135" s="44">
        <f t="shared" si="74"/>
        <v>0.303</v>
      </c>
      <c r="CL135" s="44">
        <f t="shared" si="74"/>
        <v>0.308</v>
      </c>
      <c r="CM135" s="44">
        <f t="shared" si="74"/>
        <v>0</v>
      </c>
      <c r="CN135" s="44">
        <f t="shared" si="74"/>
        <v>0.291</v>
      </c>
      <c r="CO135" s="43">
        <f aca="true" t="shared" si="75" ref="CO135:CO161">IF(OR(C135="",P135=0),0,IF(P135&lt;$CE$135,1,2))</f>
        <v>1</v>
      </c>
      <c r="CP135" s="42">
        <f>7-COUNTIF(CG136:CM136,0)</f>
        <v>6</v>
      </c>
    </row>
    <row r="136" spans="1:93" ht="12" customHeight="1">
      <c r="A136" s="16">
        <f t="shared" si="38"/>
        <v>134</v>
      </c>
      <c r="B136" s="67" t="s">
        <v>27</v>
      </c>
      <c r="C136" s="55">
        <v>1</v>
      </c>
      <c r="D136" s="56" t="s">
        <v>102</v>
      </c>
      <c r="E136" s="58" t="s">
        <v>112</v>
      </c>
      <c r="F136" s="50">
        <v>2</v>
      </c>
      <c r="G136" s="17">
        <f>IF(X136&lt;&gt;0,AF136/X136,IF(P136&lt;&gt;0,0,""))</f>
        <v>0.2727272727272727</v>
      </c>
      <c r="H136" s="18">
        <f>IF(X136+AN136+BL136&lt;&gt;0,(AF136+AN136)/(X136+AN136+BL136),"")</f>
        <v>0.2727272727272727</v>
      </c>
      <c r="I136" s="19">
        <v>3</v>
      </c>
      <c r="J136" s="20">
        <v>2</v>
      </c>
      <c r="K136" s="21">
        <v>4</v>
      </c>
      <c r="L136" s="20">
        <v>3</v>
      </c>
      <c r="M136" s="22"/>
      <c r="N136" s="20"/>
      <c r="O136" s="21"/>
      <c r="P136" s="23">
        <f>SUM(I136:O136)</f>
        <v>12</v>
      </c>
      <c r="Q136" s="19">
        <v>3</v>
      </c>
      <c r="R136" s="20">
        <v>2</v>
      </c>
      <c r="S136" s="21">
        <v>3</v>
      </c>
      <c r="T136" s="20">
        <v>3</v>
      </c>
      <c r="U136" s="22"/>
      <c r="V136" s="20"/>
      <c r="W136" s="21"/>
      <c r="X136" s="23">
        <f>SUM(Q136:W136)</f>
        <v>11</v>
      </c>
      <c r="Y136" s="19">
        <v>1</v>
      </c>
      <c r="Z136" s="20">
        <v>0</v>
      </c>
      <c r="AA136" s="21">
        <v>1</v>
      </c>
      <c r="AB136" s="20">
        <v>1</v>
      </c>
      <c r="AC136" s="21"/>
      <c r="AD136" s="20"/>
      <c r="AE136" s="24"/>
      <c r="AF136" s="23">
        <f>SUM(Y136:AE136)</f>
        <v>3</v>
      </c>
      <c r="AG136" s="19">
        <v>0</v>
      </c>
      <c r="AH136" s="20">
        <v>0</v>
      </c>
      <c r="AI136" s="21">
        <v>0</v>
      </c>
      <c r="AJ136" s="20">
        <v>0</v>
      </c>
      <c r="AK136" s="21"/>
      <c r="AL136" s="20"/>
      <c r="AM136" s="24"/>
      <c r="AN136" s="23">
        <f>SUM(AG136:AM136)</f>
        <v>0</v>
      </c>
      <c r="AO136" s="19">
        <v>0</v>
      </c>
      <c r="AP136" s="20">
        <v>0</v>
      </c>
      <c r="AQ136" s="21">
        <v>1</v>
      </c>
      <c r="AR136" s="20">
        <v>1</v>
      </c>
      <c r="AS136" s="21"/>
      <c r="AT136" s="20"/>
      <c r="AU136" s="24"/>
      <c r="AV136" s="23">
        <f>SUM(AO136:AU136)</f>
        <v>2</v>
      </c>
      <c r="AW136" s="19">
        <v>0</v>
      </c>
      <c r="AX136" s="20">
        <v>0</v>
      </c>
      <c r="AY136" s="21">
        <v>1</v>
      </c>
      <c r="AZ136" s="20">
        <v>0</v>
      </c>
      <c r="BA136" s="21"/>
      <c r="BB136" s="20"/>
      <c r="BC136" s="24"/>
      <c r="BD136" s="23">
        <f>SUM(AW136:BC136)</f>
        <v>1</v>
      </c>
      <c r="BE136" s="19">
        <v>0</v>
      </c>
      <c r="BF136" s="20">
        <v>0</v>
      </c>
      <c r="BG136" s="21">
        <v>0</v>
      </c>
      <c r="BH136" s="20">
        <v>0</v>
      </c>
      <c r="BI136" s="21"/>
      <c r="BJ136" s="20"/>
      <c r="BK136" s="24"/>
      <c r="BL136" s="23">
        <f>SUM(BE136:BK136)</f>
        <v>0</v>
      </c>
      <c r="BM136" s="19"/>
      <c r="BN136" s="20"/>
      <c r="BO136" s="21"/>
      <c r="BP136" s="20"/>
      <c r="BQ136" s="21"/>
      <c r="BR136" s="20"/>
      <c r="BS136" s="24"/>
      <c r="BT136" s="23">
        <f>SUM(BM136:BS136)</f>
        <v>0</v>
      </c>
      <c r="BU136" s="25"/>
      <c r="BV136" s="26"/>
      <c r="BW136" s="27"/>
      <c r="BX136" s="26"/>
      <c r="BY136" s="27"/>
      <c r="BZ136" s="26"/>
      <c r="CA136" s="28"/>
      <c r="CB136" s="29">
        <f>SUM(BU136:CA136)</f>
        <v>0</v>
      </c>
      <c r="CC136" s="30">
        <f>IF(P136-BL136-AN136-CD136&lt;&gt;X136,"Err!","")</f>
      </c>
      <c r="CD136" s="41">
        <v>1</v>
      </c>
      <c r="CF136" s="43" t="s">
        <v>30</v>
      </c>
      <c r="CG136" s="43">
        <f>SUM(I135:I161)</f>
        <v>29</v>
      </c>
      <c r="CH136" s="43">
        <f>SUM(J135:J161)</f>
        <v>38</v>
      </c>
      <c r="CI136" s="43">
        <f>SUM(K135:K161)</f>
        <v>39</v>
      </c>
      <c r="CJ136" s="43">
        <f>SUM(L135:L161)</f>
        <v>29</v>
      </c>
      <c r="CK136" s="43">
        <f>SUM(M135:M161)</f>
        <v>37</v>
      </c>
      <c r="CL136" s="43">
        <f>SUM(N135:N161)</f>
        <v>34</v>
      </c>
      <c r="CM136" s="43">
        <f>SUM(O135:O161)</f>
        <v>0</v>
      </c>
      <c r="CN136" s="43">
        <f>SUM(P135:P161)</f>
        <v>206</v>
      </c>
      <c r="CO136" s="43">
        <f t="shared" si="75"/>
        <v>2</v>
      </c>
    </row>
    <row r="137" spans="1:93" ht="12" customHeight="1">
      <c r="A137" s="16">
        <f t="shared" si="38"/>
        <v>135</v>
      </c>
      <c r="B137" s="67" t="s">
        <v>27</v>
      </c>
      <c r="C137" s="55">
        <v>2</v>
      </c>
      <c r="D137" s="56" t="s">
        <v>442</v>
      </c>
      <c r="E137" s="58" t="s">
        <v>443</v>
      </c>
      <c r="F137" s="50">
        <v>1</v>
      </c>
      <c r="G137" s="17">
        <f>IF(X137&lt;&gt;0,AF137/X137,IF(P137&lt;&gt;0,0,""))</f>
        <v>0.25</v>
      </c>
      <c r="H137" s="18">
        <f>IF(X137+AN137+BL137&lt;&gt;0,(AF137+AN137)/(X137+AN137+BL137),"")</f>
        <v>0.5714285714285714</v>
      </c>
      <c r="I137" s="19">
        <v>2</v>
      </c>
      <c r="J137" s="20"/>
      <c r="K137" s="21">
        <v>2</v>
      </c>
      <c r="L137" s="20"/>
      <c r="M137" s="22">
        <v>2</v>
      </c>
      <c r="N137" s="20">
        <v>1</v>
      </c>
      <c r="O137" s="21"/>
      <c r="P137" s="23">
        <f>SUM(I137:O137)</f>
        <v>7</v>
      </c>
      <c r="Q137" s="19">
        <v>1</v>
      </c>
      <c r="R137" s="20"/>
      <c r="S137" s="21">
        <v>1</v>
      </c>
      <c r="T137" s="20"/>
      <c r="U137" s="22">
        <v>2</v>
      </c>
      <c r="V137" s="20">
        <v>0</v>
      </c>
      <c r="W137" s="21"/>
      <c r="X137" s="23">
        <f>SUM(Q137:W137)</f>
        <v>4</v>
      </c>
      <c r="Y137" s="19">
        <v>0</v>
      </c>
      <c r="Z137" s="20"/>
      <c r="AA137" s="21">
        <v>0</v>
      </c>
      <c r="AB137" s="20"/>
      <c r="AC137" s="21">
        <v>1</v>
      </c>
      <c r="AD137" s="20">
        <v>0</v>
      </c>
      <c r="AE137" s="24"/>
      <c r="AF137" s="23">
        <f>SUM(Y137:AE137)</f>
        <v>1</v>
      </c>
      <c r="AG137" s="19">
        <v>1</v>
      </c>
      <c r="AH137" s="20"/>
      <c r="AI137" s="21">
        <v>1</v>
      </c>
      <c r="AJ137" s="20"/>
      <c r="AK137" s="21">
        <v>0</v>
      </c>
      <c r="AL137" s="20">
        <v>1</v>
      </c>
      <c r="AM137" s="24"/>
      <c r="AN137" s="23">
        <f>SUM(AG137:AM137)</f>
        <v>3</v>
      </c>
      <c r="AO137" s="19">
        <v>0</v>
      </c>
      <c r="AP137" s="20"/>
      <c r="AQ137" s="21">
        <v>0</v>
      </c>
      <c r="AR137" s="20"/>
      <c r="AS137" s="21">
        <v>0</v>
      </c>
      <c r="AT137" s="20">
        <v>0</v>
      </c>
      <c r="AU137" s="24"/>
      <c r="AV137" s="23">
        <f>SUM(AO137:AU137)</f>
        <v>0</v>
      </c>
      <c r="AW137" s="19">
        <v>0</v>
      </c>
      <c r="AX137" s="20"/>
      <c r="AY137" s="21">
        <v>1</v>
      </c>
      <c r="AZ137" s="20"/>
      <c r="BA137" s="21">
        <v>0</v>
      </c>
      <c r="BB137" s="20">
        <v>1</v>
      </c>
      <c r="BC137" s="24"/>
      <c r="BD137" s="23">
        <f>SUM(AW137:BC137)</f>
        <v>2</v>
      </c>
      <c r="BE137" s="19">
        <v>0</v>
      </c>
      <c r="BF137" s="20"/>
      <c r="BG137" s="21">
        <v>0</v>
      </c>
      <c r="BH137" s="20"/>
      <c r="BI137" s="21">
        <v>0</v>
      </c>
      <c r="BJ137" s="20">
        <v>0</v>
      </c>
      <c r="BK137" s="24"/>
      <c r="BL137" s="23">
        <f>SUM(BE137:BK137)</f>
        <v>0</v>
      </c>
      <c r="BM137" s="19"/>
      <c r="BN137" s="20"/>
      <c r="BO137" s="21"/>
      <c r="BP137" s="20"/>
      <c r="BQ137" s="21"/>
      <c r="BR137" s="20"/>
      <c r="BS137" s="24"/>
      <c r="BT137" s="23">
        <f>SUM(BM137:BS137)</f>
        <v>0</v>
      </c>
      <c r="BU137" s="25"/>
      <c r="BV137" s="26"/>
      <c r="BW137" s="27"/>
      <c r="BX137" s="26"/>
      <c r="BY137" s="27"/>
      <c r="BZ137" s="26"/>
      <c r="CA137" s="28"/>
      <c r="CB137" s="29">
        <f>SUM(BU137:CA137)</f>
        <v>0</v>
      </c>
      <c r="CC137" s="30">
        <f>IF(P137-BL137-AN137-CD137&lt;&gt;X137,"Err!","")</f>
      </c>
      <c r="CD137" s="41">
        <v>0</v>
      </c>
      <c r="CF137" s="43" t="s">
        <v>28</v>
      </c>
      <c r="CG137" s="43">
        <f>SUM(Q135:Q161)</f>
        <v>22</v>
      </c>
      <c r="CH137" s="43">
        <f>SUM(R135:R161)</f>
        <v>31</v>
      </c>
      <c r="CI137" s="43">
        <f>SUM(S135:S161)</f>
        <v>32</v>
      </c>
      <c r="CJ137" s="43">
        <f>SUM(T135:T161)</f>
        <v>28</v>
      </c>
      <c r="CK137" s="43">
        <f>SUM(U135:U161)</f>
        <v>33</v>
      </c>
      <c r="CL137" s="43">
        <f>SUM(V135:V161)</f>
        <v>26</v>
      </c>
      <c r="CM137" s="43">
        <f>SUM(W135:W161)</f>
        <v>0</v>
      </c>
      <c r="CN137" s="43">
        <f>SUM(X135:X161)</f>
        <v>172</v>
      </c>
      <c r="CO137" s="43">
        <f t="shared" si="75"/>
        <v>1</v>
      </c>
    </row>
    <row r="138" spans="1:93" ht="12" customHeight="1">
      <c r="A138" s="16">
        <f t="shared" si="38"/>
        <v>136</v>
      </c>
      <c r="B138" s="67" t="s">
        <v>27</v>
      </c>
      <c r="C138" s="55">
        <v>3</v>
      </c>
      <c r="D138" s="56" t="s">
        <v>332</v>
      </c>
      <c r="E138" s="58" t="s">
        <v>113</v>
      </c>
      <c r="F138" s="50">
        <v>0</v>
      </c>
      <c r="G138" s="17">
        <f>IF(X138&lt;&gt;0,AF138/X138,IF(P138&lt;&gt;0,0,""))</f>
      </c>
      <c r="H138" s="18">
        <f>IF(X138+AN138+BL138&lt;&gt;0,(AF138+AN138)/(X138+AN138+BL138),"")</f>
      </c>
      <c r="I138" s="19"/>
      <c r="J138" s="20"/>
      <c r="K138" s="21"/>
      <c r="L138" s="20"/>
      <c r="M138" s="22"/>
      <c r="N138" s="20"/>
      <c r="O138" s="21"/>
      <c r="P138" s="23">
        <f>SUM(I138:O138)</f>
        <v>0</v>
      </c>
      <c r="Q138" s="19"/>
      <c r="R138" s="20"/>
      <c r="S138" s="21"/>
      <c r="T138" s="20"/>
      <c r="U138" s="22"/>
      <c r="V138" s="20"/>
      <c r="W138" s="21"/>
      <c r="X138" s="23">
        <f>SUM(Q138:W138)</f>
        <v>0</v>
      </c>
      <c r="Y138" s="19"/>
      <c r="Z138" s="20"/>
      <c r="AA138" s="21"/>
      <c r="AB138" s="20"/>
      <c r="AC138" s="21"/>
      <c r="AD138" s="20"/>
      <c r="AE138" s="24"/>
      <c r="AF138" s="23">
        <f>SUM(Y138:AE138)</f>
        <v>0</v>
      </c>
      <c r="AG138" s="19"/>
      <c r="AH138" s="20"/>
      <c r="AI138" s="21"/>
      <c r="AJ138" s="20"/>
      <c r="AK138" s="21"/>
      <c r="AL138" s="20"/>
      <c r="AM138" s="24"/>
      <c r="AN138" s="23">
        <f>SUM(AG138:AM138)</f>
        <v>0</v>
      </c>
      <c r="AO138" s="19"/>
      <c r="AP138" s="20"/>
      <c r="AQ138" s="21"/>
      <c r="AR138" s="20"/>
      <c r="AS138" s="21"/>
      <c r="AT138" s="20"/>
      <c r="AU138" s="24"/>
      <c r="AV138" s="23">
        <f>SUM(AO138:AU138)</f>
        <v>0</v>
      </c>
      <c r="AW138" s="19"/>
      <c r="AX138" s="20"/>
      <c r="AY138" s="21"/>
      <c r="AZ138" s="20"/>
      <c r="BA138" s="21"/>
      <c r="BB138" s="20"/>
      <c r="BC138" s="24"/>
      <c r="BD138" s="23">
        <f>SUM(AW138:BC138)</f>
        <v>0</v>
      </c>
      <c r="BE138" s="19"/>
      <c r="BF138" s="20"/>
      <c r="BG138" s="21"/>
      <c r="BH138" s="20"/>
      <c r="BI138" s="21"/>
      <c r="BJ138" s="20"/>
      <c r="BK138" s="24"/>
      <c r="BL138" s="23">
        <f>SUM(BE138:BK138)</f>
        <v>0</v>
      </c>
      <c r="BM138" s="19"/>
      <c r="BN138" s="20"/>
      <c r="BO138" s="21"/>
      <c r="BP138" s="20"/>
      <c r="BQ138" s="21"/>
      <c r="BR138" s="20"/>
      <c r="BS138" s="24"/>
      <c r="BT138" s="23">
        <f>SUM(BM138:BS138)</f>
        <v>0</v>
      </c>
      <c r="BU138" s="25"/>
      <c r="BV138" s="26"/>
      <c r="BW138" s="27"/>
      <c r="BX138" s="26"/>
      <c r="BY138" s="27"/>
      <c r="BZ138" s="26"/>
      <c r="CA138" s="28"/>
      <c r="CB138" s="29">
        <f>SUM(BU138:CA138)</f>
        <v>0</v>
      </c>
      <c r="CC138" s="30">
        <f>IF(P138-BL138-AN138-CD138&lt;&gt;X138,"Err!","")</f>
      </c>
      <c r="CD138" s="41">
        <v>0</v>
      </c>
      <c r="CF138" s="43" t="s">
        <v>29</v>
      </c>
      <c r="CG138" s="43">
        <f>SUM(Y135:Y161)</f>
        <v>5</v>
      </c>
      <c r="CH138" s="43">
        <f>SUM(Z135:Z161)</f>
        <v>10</v>
      </c>
      <c r="CI138" s="43">
        <f>SUM(AA135:AA161)</f>
        <v>11</v>
      </c>
      <c r="CJ138" s="43">
        <f>SUM(AB135:AB161)</f>
        <v>6</v>
      </c>
      <c r="CK138" s="43">
        <f>SUM(AC135:AC161)</f>
        <v>10</v>
      </c>
      <c r="CL138" s="43">
        <f>SUM(AD135:AD161)</f>
        <v>8</v>
      </c>
      <c r="CM138" s="43">
        <f>SUM(AE135:AE161)</f>
        <v>0</v>
      </c>
      <c r="CN138" s="43">
        <f>SUM(AF135:AF161)</f>
        <v>50</v>
      </c>
      <c r="CO138" s="43">
        <f t="shared" si="75"/>
        <v>0</v>
      </c>
    </row>
    <row r="139" spans="1:93" ht="12" customHeight="1">
      <c r="A139" s="16">
        <f t="shared" si="38"/>
        <v>137</v>
      </c>
      <c r="B139" s="67" t="s">
        <v>27</v>
      </c>
      <c r="C139" s="55">
        <v>4</v>
      </c>
      <c r="D139" s="56" t="s">
        <v>103</v>
      </c>
      <c r="E139" s="58" t="s">
        <v>176</v>
      </c>
      <c r="F139" s="50">
        <v>0</v>
      </c>
      <c r="G139" s="17">
        <f>IF(X139&lt;&gt;0,AF139/X139,IF(P139&lt;&gt;0,0,""))</f>
      </c>
      <c r="H139" s="18">
        <f>IF(X139+AN139+BL139&lt;&gt;0,(AF139+AN139)/(X139+AN139+BL139),"")</f>
      </c>
      <c r="I139" s="19"/>
      <c r="J139" s="20"/>
      <c r="K139" s="21"/>
      <c r="L139" s="20"/>
      <c r="M139" s="22"/>
      <c r="N139" s="20"/>
      <c r="O139" s="21"/>
      <c r="P139" s="23">
        <f>SUM(I139:O139)</f>
        <v>0</v>
      </c>
      <c r="Q139" s="19"/>
      <c r="R139" s="20"/>
      <c r="S139" s="21"/>
      <c r="T139" s="20"/>
      <c r="U139" s="22"/>
      <c r="V139" s="20"/>
      <c r="W139" s="21"/>
      <c r="X139" s="23">
        <f>SUM(Q139:W139)</f>
        <v>0</v>
      </c>
      <c r="Y139" s="19"/>
      <c r="Z139" s="20"/>
      <c r="AA139" s="21"/>
      <c r="AB139" s="20"/>
      <c r="AC139" s="21"/>
      <c r="AD139" s="20"/>
      <c r="AE139" s="24"/>
      <c r="AF139" s="23">
        <f>SUM(Y139:AE139)</f>
        <v>0</v>
      </c>
      <c r="AG139" s="19"/>
      <c r="AH139" s="20"/>
      <c r="AI139" s="21"/>
      <c r="AJ139" s="20"/>
      <c r="AK139" s="21"/>
      <c r="AL139" s="20"/>
      <c r="AM139" s="24"/>
      <c r="AN139" s="23">
        <f>SUM(AG139:AM139)</f>
        <v>0</v>
      </c>
      <c r="AO139" s="19"/>
      <c r="AP139" s="20"/>
      <c r="AQ139" s="21"/>
      <c r="AR139" s="20"/>
      <c r="AS139" s="21"/>
      <c r="AT139" s="20"/>
      <c r="AU139" s="24"/>
      <c r="AV139" s="23">
        <f>SUM(AO139:AU139)</f>
        <v>0</v>
      </c>
      <c r="AW139" s="19"/>
      <c r="AX139" s="20"/>
      <c r="AY139" s="21"/>
      <c r="AZ139" s="20"/>
      <c r="BA139" s="21"/>
      <c r="BB139" s="20"/>
      <c r="BC139" s="24"/>
      <c r="BD139" s="23">
        <f>SUM(AW139:BC139)</f>
        <v>0</v>
      </c>
      <c r="BE139" s="19"/>
      <c r="BF139" s="20"/>
      <c r="BG139" s="21"/>
      <c r="BH139" s="20"/>
      <c r="BI139" s="21"/>
      <c r="BJ139" s="20"/>
      <c r="BK139" s="24"/>
      <c r="BL139" s="23">
        <f>SUM(BE139:BK139)</f>
        <v>0</v>
      </c>
      <c r="BM139" s="19"/>
      <c r="BN139" s="20"/>
      <c r="BO139" s="21"/>
      <c r="BP139" s="20"/>
      <c r="BQ139" s="21"/>
      <c r="BR139" s="20"/>
      <c r="BS139" s="24"/>
      <c r="BT139" s="23">
        <f>SUM(BM139:BS139)</f>
        <v>0</v>
      </c>
      <c r="BU139" s="25"/>
      <c r="BV139" s="26"/>
      <c r="BW139" s="27"/>
      <c r="BX139" s="26"/>
      <c r="BY139" s="27"/>
      <c r="BZ139" s="26"/>
      <c r="CA139" s="28"/>
      <c r="CB139" s="29">
        <f>SUM(BU139:CA139)</f>
        <v>0</v>
      </c>
      <c r="CC139" s="30">
        <f>IF(P139-BL139-AN139-CD139&lt;&gt;X139,"Err!","")</f>
      </c>
      <c r="CD139" s="41">
        <v>0</v>
      </c>
      <c r="CF139" s="43" t="s">
        <v>34</v>
      </c>
      <c r="CG139" s="43">
        <f>SUM(AG135:AG161)</f>
        <v>7</v>
      </c>
      <c r="CH139" s="43">
        <f>SUM(AH135:AH161)</f>
        <v>6</v>
      </c>
      <c r="CI139" s="43">
        <f>SUM(AI135:AI161)</f>
        <v>6</v>
      </c>
      <c r="CJ139" s="43">
        <f>SUM(AJ135:AJ161)</f>
        <v>1</v>
      </c>
      <c r="CK139" s="43">
        <f>SUM(AK135:AK161)</f>
        <v>4</v>
      </c>
      <c r="CL139" s="43">
        <f>SUM(AL135:AL161)</f>
        <v>7</v>
      </c>
      <c r="CM139" s="43">
        <f>SUM(AM135:AM161)</f>
        <v>0</v>
      </c>
      <c r="CN139" s="43">
        <f>SUM(AN135:AN161)</f>
        <v>31</v>
      </c>
      <c r="CO139" s="43">
        <f t="shared" si="75"/>
        <v>0</v>
      </c>
    </row>
    <row r="140" spans="1:93" ht="12" customHeight="1">
      <c r="A140" s="16">
        <f t="shared" si="38"/>
        <v>138</v>
      </c>
      <c r="B140" s="67" t="s">
        <v>27</v>
      </c>
      <c r="C140" s="57">
        <v>5</v>
      </c>
      <c r="D140" s="60" t="s">
        <v>516</v>
      </c>
      <c r="E140" s="58" t="s">
        <v>517</v>
      </c>
      <c r="F140" s="50">
        <v>2</v>
      </c>
      <c r="G140" s="17">
        <f>IF(X140&lt;&gt;0,AF140/X140,IF(P140&lt;&gt;0,0,""))</f>
        <v>0.3157894736842105</v>
      </c>
      <c r="H140" s="18">
        <f>IF(X140+AN140+BL140&lt;&gt;0,(AF140+AN140)/(X140+AN140+BL140),"")</f>
        <v>0.4090909090909091</v>
      </c>
      <c r="I140" s="19">
        <v>3</v>
      </c>
      <c r="J140" s="20">
        <v>4</v>
      </c>
      <c r="K140" s="21">
        <v>4</v>
      </c>
      <c r="L140" s="20">
        <v>3</v>
      </c>
      <c r="M140" s="22">
        <v>4</v>
      </c>
      <c r="N140" s="20">
        <v>4</v>
      </c>
      <c r="O140" s="21"/>
      <c r="P140" s="23">
        <f>SUM(I140:O140)</f>
        <v>22</v>
      </c>
      <c r="Q140" s="19">
        <v>3</v>
      </c>
      <c r="R140" s="20">
        <v>4</v>
      </c>
      <c r="S140" s="21">
        <v>3</v>
      </c>
      <c r="T140" s="20">
        <v>3</v>
      </c>
      <c r="U140" s="22">
        <v>3</v>
      </c>
      <c r="V140" s="20">
        <v>3</v>
      </c>
      <c r="W140" s="21"/>
      <c r="X140" s="23">
        <f>SUM(Q140:W140)</f>
        <v>19</v>
      </c>
      <c r="Y140" s="19">
        <v>0</v>
      </c>
      <c r="Z140" s="20">
        <v>1</v>
      </c>
      <c r="AA140" s="21">
        <v>1</v>
      </c>
      <c r="AB140" s="20">
        <v>1</v>
      </c>
      <c r="AC140" s="21">
        <v>2</v>
      </c>
      <c r="AD140" s="20">
        <v>1</v>
      </c>
      <c r="AE140" s="24"/>
      <c r="AF140" s="23">
        <f>SUM(Y140:AE140)</f>
        <v>6</v>
      </c>
      <c r="AG140" s="19">
        <v>0</v>
      </c>
      <c r="AH140" s="20">
        <v>0</v>
      </c>
      <c r="AI140" s="21">
        <v>1</v>
      </c>
      <c r="AJ140" s="20">
        <v>0</v>
      </c>
      <c r="AK140" s="21">
        <v>1</v>
      </c>
      <c r="AL140" s="20">
        <v>1</v>
      </c>
      <c r="AM140" s="24"/>
      <c r="AN140" s="23">
        <f>SUM(AG140:AM140)</f>
        <v>3</v>
      </c>
      <c r="AO140" s="19">
        <v>0</v>
      </c>
      <c r="AP140" s="20">
        <v>0</v>
      </c>
      <c r="AQ140" s="21">
        <v>1</v>
      </c>
      <c r="AR140" s="20">
        <v>0</v>
      </c>
      <c r="AS140" s="21">
        <v>1</v>
      </c>
      <c r="AT140" s="20">
        <v>2</v>
      </c>
      <c r="AU140" s="24"/>
      <c r="AV140" s="23">
        <f>SUM(AO140:AU140)</f>
        <v>4</v>
      </c>
      <c r="AW140" s="19">
        <v>0</v>
      </c>
      <c r="AX140" s="20">
        <v>0</v>
      </c>
      <c r="AY140" s="21">
        <v>1</v>
      </c>
      <c r="AZ140" s="20">
        <v>0</v>
      </c>
      <c r="BA140" s="21">
        <v>1</v>
      </c>
      <c r="BB140" s="20">
        <v>0</v>
      </c>
      <c r="BC140" s="24"/>
      <c r="BD140" s="23">
        <f>SUM(AW140:BC140)</f>
        <v>2</v>
      </c>
      <c r="BE140" s="19">
        <v>0</v>
      </c>
      <c r="BF140" s="20">
        <v>0</v>
      </c>
      <c r="BG140" s="21">
        <v>0</v>
      </c>
      <c r="BH140" s="20">
        <v>0</v>
      </c>
      <c r="BI140" s="21">
        <v>0</v>
      </c>
      <c r="BJ140" s="20">
        <v>0</v>
      </c>
      <c r="BK140" s="24"/>
      <c r="BL140" s="23">
        <f>SUM(BE140:BK140)</f>
        <v>0</v>
      </c>
      <c r="BM140" s="19"/>
      <c r="BN140" s="20"/>
      <c r="BO140" s="21"/>
      <c r="BP140" s="20"/>
      <c r="BQ140" s="21"/>
      <c r="BR140" s="20"/>
      <c r="BS140" s="24"/>
      <c r="BT140" s="23">
        <f>SUM(BM140:BS140)</f>
        <v>0</v>
      </c>
      <c r="BU140" s="25"/>
      <c r="BV140" s="26"/>
      <c r="BW140" s="27"/>
      <c r="BX140" s="26"/>
      <c r="BY140" s="27"/>
      <c r="BZ140" s="26"/>
      <c r="CA140" s="28"/>
      <c r="CB140" s="29">
        <f>SUM(BU140:CA140)</f>
        <v>0</v>
      </c>
      <c r="CC140" s="30">
        <f>IF(P140-BL140-AN140-CD140&lt;&gt;X140,"Err!","")</f>
      </c>
      <c r="CD140" s="41">
        <v>0</v>
      </c>
      <c r="CF140" s="43" t="s">
        <v>31</v>
      </c>
      <c r="CG140" s="43">
        <f>SUM(AO135:AO161)</f>
        <v>0</v>
      </c>
      <c r="CH140" s="43">
        <f>SUM(AP135:AP161)</f>
        <v>9</v>
      </c>
      <c r="CI140" s="43">
        <f>SUM(AQ135:AQ161)</f>
        <v>9</v>
      </c>
      <c r="CJ140" s="43">
        <f>SUM(AR135:AR161)</f>
        <v>2</v>
      </c>
      <c r="CK140" s="43">
        <f>SUM(AS135:AS161)</f>
        <v>7</v>
      </c>
      <c r="CL140" s="43">
        <f>SUM(AT135:AT161)</f>
        <v>13</v>
      </c>
      <c r="CM140" s="43">
        <f>SUM(AU135:AU161)</f>
        <v>0</v>
      </c>
      <c r="CN140" s="43">
        <f>SUM(AV135:AV161)</f>
        <v>40</v>
      </c>
      <c r="CO140" s="43">
        <f t="shared" si="75"/>
        <v>2</v>
      </c>
    </row>
    <row r="141" spans="1:93" ht="12" customHeight="1">
      <c r="A141" s="16">
        <f t="shared" si="38"/>
        <v>139</v>
      </c>
      <c r="B141" s="67" t="s">
        <v>27</v>
      </c>
      <c r="C141" s="55">
        <v>6</v>
      </c>
      <c r="D141" s="56" t="s">
        <v>333</v>
      </c>
      <c r="E141" s="58" t="s">
        <v>115</v>
      </c>
      <c r="F141" s="50">
        <v>0</v>
      </c>
      <c r="G141" s="17">
        <f>IF(X141&lt;&gt;0,AF141/X141,IF(P141&lt;&gt;0,0,""))</f>
      </c>
      <c r="H141" s="18">
        <f>IF(X141+AN141+BL141&lt;&gt;0,(AF141+AN141)/(X141+AN141+BL141),"")</f>
      </c>
      <c r="I141" s="19"/>
      <c r="J141" s="20"/>
      <c r="K141" s="21"/>
      <c r="L141" s="20"/>
      <c r="M141" s="22"/>
      <c r="N141" s="20"/>
      <c r="O141" s="21"/>
      <c r="P141" s="23">
        <f>SUM(I141:O141)</f>
        <v>0</v>
      </c>
      <c r="Q141" s="19"/>
      <c r="R141" s="20"/>
      <c r="S141" s="21"/>
      <c r="T141" s="20"/>
      <c r="U141" s="22"/>
      <c r="V141" s="20"/>
      <c r="W141" s="21"/>
      <c r="X141" s="23">
        <f>SUM(Q141:W141)</f>
        <v>0</v>
      </c>
      <c r="Y141" s="19"/>
      <c r="Z141" s="20"/>
      <c r="AA141" s="21"/>
      <c r="AB141" s="20"/>
      <c r="AC141" s="21"/>
      <c r="AD141" s="20"/>
      <c r="AE141" s="24"/>
      <c r="AF141" s="23">
        <f>SUM(Y141:AE141)</f>
        <v>0</v>
      </c>
      <c r="AG141" s="19"/>
      <c r="AH141" s="20"/>
      <c r="AI141" s="21"/>
      <c r="AJ141" s="20"/>
      <c r="AK141" s="21"/>
      <c r="AL141" s="20"/>
      <c r="AM141" s="24"/>
      <c r="AN141" s="23">
        <f>SUM(AG141:AM141)</f>
        <v>0</v>
      </c>
      <c r="AO141" s="19"/>
      <c r="AP141" s="20"/>
      <c r="AQ141" s="21"/>
      <c r="AR141" s="20"/>
      <c r="AS141" s="21"/>
      <c r="AT141" s="20"/>
      <c r="AU141" s="24"/>
      <c r="AV141" s="23">
        <f>SUM(AO141:AU141)</f>
        <v>0</v>
      </c>
      <c r="AW141" s="19"/>
      <c r="AX141" s="20"/>
      <c r="AY141" s="21"/>
      <c r="AZ141" s="20"/>
      <c r="BA141" s="21"/>
      <c r="BB141" s="20"/>
      <c r="BC141" s="24"/>
      <c r="BD141" s="23">
        <f>SUM(AW141:BC141)</f>
        <v>0</v>
      </c>
      <c r="BE141" s="19"/>
      <c r="BF141" s="20"/>
      <c r="BG141" s="21"/>
      <c r="BH141" s="20"/>
      <c r="BI141" s="21"/>
      <c r="BJ141" s="20"/>
      <c r="BK141" s="24"/>
      <c r="BL141" s="23">
        <f>SUM(BE141:BK141)</f>
        <v>0</v>
      </c>
      <c r="BM141" s="19"/>
      <c r="BN141" s="20"/>
      <c r="BO141" s="21"/>
      <c r="BP141" s="20"/>
      <c r="BQ141" s="21"/>
      <c r="BR141" s="20"/>
      <c r="BS141" s="24"/>
      <c r="BT141" s="23">
        <f>SUM(BM141:BS141)</f>
        <v>0</v>
      </c>
      <c r="BU141" s="25"/>
      <c r="BV141" s="26"/>
      <c r="BW141" s="27"/>
      <c r="BX141" s="26"/>
      <c r="BY141" s="27"/>
      <c r="BZ141" s="26"/>
      <c r="CA141" s="28"/>
      <c r="CB141" s="29">
        <f>SUM(BU141:CA141)</f>
        <v>0</v>
      </c>
      <c r="CC141" s="30">
        <f>IF(P141-BL141-AN141-CD141&lt;&gt;X141,"Err!","")</f>
      </c>
      <c r="CD141" s="41">
        <v>0</v>
      </c>
      <c r="CF141" s="43" t="s">
        <v>32</v>
      </c>
      <c r="CG141" s="43">
        <f>SUM(AW135:AW161)</f>
        <v>4</v>
      </c>
      <c r="CH141" s="43">
        <f>SUM(AX135:AX161)</f>
        <v>14</v>
      </c>
      <c r="CI141" s="43">
        <f>SUM(AY135:AY161)</f>
        <v>8</v>
      </c>
      <c r="CJ141" s="43">
        <f>SUM(AZ135:AZ161)</f>
        <v>1</v>
      </c>
      <c r="CK141" s="43">
        <f>SUM(BA135:BA161)</f>
        <v>8</v>
      </c>
      <c r="CL141" s="43">
        <f>SUM(BB135:BB161)</f>
        <v>4</v>
      </c>
      <c r="CM141" s="43">
        <f>SUM(BC135:BC161)</f>
        <v>0</v>
      </c>
      <c r="CN141" s="43">
        <f>SUM(BD135:BD161)</f>
        <v>39</v>
      </c>
      <c r="CO141" s="43">
        <f t="shared" si="75"/>
        <v>0</v>
      </c>
    </row>
    <row r="142" spans="1:93" ht="12" customHeight="1">
      <c r="A142" s="16">
        <f aca="true" t="shared" si="76" ref="A142:A209">ROW()-2</f>
        <v>140</v>
      </c>
      <c r="B142" s="67" t="s">
        <v>27</v>
      </c>
      <c r="C142" s="55">
        <v>7</v>
      </c>
      <c r="D142" s="56" t="s">
        <v>597</v>
      </c>
      <c r="E142" s="58" t="s">
        <v>598</v>
      </c>
      <c r="F142" s="50">
        <v>1</v>
      </c>
      <c r="G142" s="17">
        <f>IF(X142&lt;&gt;0,AF142/X142,IF(P142&lt;&gt;0,0,""))</f>
        <v>0.5</v>
      </c>
      <c r="H142" s="18">
        <f>IF(X142+AN142+BL142&lt;&gt;0,(AF142+AN142)/(X142+AN142+BL142),"")</f>
        <v>0.6666666666666666</v>
      </c>
      <c r="I142" s="19">
        <v>3</v>
      </c>
      <c r="J142" s="20"/>
      <c r="K142" s="21"/>
      <c r="L142" s="20"/>
      <c r="M142" s="22"/>
      <c r="N142" s="20"/>
      <c r="O142" s="21"/>
      <c r="P142" s="23">
        <f>SUM(I142:O142)</f>
        <v>3</v>
      </c>
      <c r="Q142" s="19">
        <v>2</v>
      </c>
      <c r="R142" s="20"/>
      <c r="S142" s="21"/>
      <c r="T142" s="20"/>
      <c r="U142" s="22"/>
      <c r="V142" s="20"/>
      <c r="W142" s="21"/>
      <c r="X142" s="23">
        <f>SUM(Q142:W142)</f>
        <v>2</v>
      </c>
      <c r="Y142" s="19">
        <v>1</v>
      </c>
      <c r="Z142" s="20"/>
      <c r="AA142" s="21"/>
      <c r="AB142" s="20"/>
      <c r="AC142" s="21"/>
      <c r="AD142" s="20"/>
      <c r="AE142" s="24"/>
      <c r="AF142" s="23">
        <f>SUM(Y142:AE142)</f>
        <v>1</v>
      </c>
      <c r="AG142" s="19">
        <v>1</v>
      </c>
      <c r="AH142" s="20"/>
      <c r="AI142" s="21"/>
      <c r="AJ142" s="20"/>
      <c r="AK142" s="21"/>
      <c r="AL142" s="20"/>
      <c r="AM142" s="24"/>
      <c r="AN142" s="23">
        <f>SUM(AG142:AM142)</f>
        <v>1</v>
      </c>
      <c r="AO142" s="19">
        <v>0</v>
      </c>
      <c r="AP142" s="20"/>
      <c r="AQ142" s="21"/>
      <c r="AR142" s="20"/>
      <c r="AS142" s="21"/>
      <c r="AT142" s="20"/>
      <c r="AU142" s="24"/>
      <c r="AV142" s="23">
        <f>SUM(AO142:AU142)</f>
        <v>0</v>
      </c>
      <c r="AW142" s="19">
        <v>0</v>
      </c>
      <c r="AX142" s="20"/>
      <c r="AY142" s="21"/>
      <c r="AZ142" s="20"/>
      <c r="BA142" s="21"/>
      <c r="BB142" s="20"/>
      <c r="BC142" s="24"/>
      <c r="BD142" s="23">
        <f>SUM(AW142:BC142)</f>
        <v>0</v>
      </c>
      <c r="BE142" s="19">
        <v>0</v>
      </c>
      <c r="BF142" s="20"/>
      <c r="BG142" s="21"/>
      <c r="BH142" s="20"/>
      <c r="BI142" s="21"/>
      <c r="BJ142" s="20"/>
      <c r="BK142" s="24"/>
      <c r="BL142" s="23">
        <f>SUM(BE142:BK142)</f>
        <v>0</v>
      </c>
      <c r="BM142" s="19"/>
      <c r="BN142" s="20"/>
      <c r="BO142" s="21"/>
      <c r="BP142" s="20"/>
      <c r="BQ142" s="21"/>
      <c r="BR142" s="20"/>
      <c r="BS142" s="24"/>
      <c r="BT142" s="23">
        <f>SUM(BM142:BS142)</f>
        <v>0</v>
      </c>
      <c r="BU142" s="25"/>
      <c r="BV142" s="26"/>
      <c r="BW142" s="27"/>
      <c r="BX142" s="26"/>
      <c r="BY142" s="27"/>
      <c r="BZ142" s="26"/>
      <c r="CA142" s="28"/>
      <c r="CB142" s="29">
        <f>SUM(BU142:CA142)</f>
        <v>0</v>
      </c>
      <c r="CC142" s="30">
        <f>IF(P142-BL142-AN142-CD142&lt;&gt;X142,"Err!","")</f>
      </c>
      <c r="CD142" s="41">
        <v>0</v>
      </c>
      <c r="CF142" s="43"/>
      <c r="CG142" s="43"/>
      <c r="CH142" s="43"/>
      <c r="CI142" s="43"/>
      <c r="CJ142" s="43"/>
      <c r="CK142" s="43"/>
      <c r="CL142" s="43"/>
      <c r="CM142" s="43"/>
      <c r="CN142" s="43"/>
      <c r="CO142" s="43">
        <f t="shared" si="75"/>
        <v>1</v>
      </c>
    </row>
    <row r="143" spans="1:93" ht="12" customHeight="1">
      <c r="A143" s="16">
        <f t="shared" si="76"/>
        <v>141</v>
      </c>
      <c r="B143" s="67" t="s">
        <v>27</v>
      </c>
      <c r="C143" s="57">
        <v>8</v>
      </c>
      <c r="D143" s="60" t="s">
        <v>555</v>
      </c>
      <c r="E143" s="58" t="s">
        <v>556</v>
      </c>
      <c r="F143" s="50">
        <v>0</v>
      </c>
      <c r="G143" s="17">
        <f>IF(X143&lt;&gt;0,AF143/X143,IF(P143&lt;&gt;0,0,""))</f>
      </c>
      <c r="H143" s="18">
        <f>IF(X143+AN143+BL143&lt;&gt;0,(AF143+AN143)/(X143+AN143+BL143),"")</f>
      </c>
      <c r="I143" s="19"/>
      <c r="J143" s="20"/>
      <c r="K143" s="21"/>
      <c r="L143" s="20"/>
      <c r="M143" s="22"/>
      <c r="N143" s="20"/>
      <c r="O143" s="21"/>
      <c r="P143" s="23">
        <f>SUM(I143:O143)</f>
        <v>0</v>
      </c>
      <c r="Q143" s="19"/>
      <c r="R143" s="20"/>
      <c r="S143" s="21"/>
      <c r="T143" s="20"/>
      <c r="U143" s="22"/>
      <c r="V143" s="20"/>
      <c r="W143" s="21"/>
      <c r="X143" s="23">
        <f>SUM(Q143:W143)</f>
        <v>0</v>
      </c>
      <c r="Y143" s="19"/>
      <c r="Z143" s="20"/>
      <c r="AA143" s="21"/>
      <c r="AB143" s="20"/>
      <c r="AC143" s="21"/>
      <c r="AD143" s="20"/>
      <c r="AE143" s="24"/>
      <c r="AF143" s="23">
        <f>SUM(Y143:AE143)</f>
        <v>0</v>
      </c>
      <c r="AG143" s="19"/>
      <c r="AH143" s="20"/>
      <c r="AI143" s="21"/>
      <c r="AJ143" s="20"/>
      <c r="AK143" s="21"/>
      <c r="AL143" s="20"/>
      <c r="AM143" s="24"/>
      <c r="AN143" s="23">
        <f>SUM(AG143:AM143)</f>
        <v>0</v>
      </c>
      <c r="AO143" s="19"/>
      <c r="AP143" s="20"/>
      <c r="AQ143" s="21"/>
      <c r="AR143" s="20"/>
      <c r="AS143" s="21"/>
      <c r="AT143" s="20"/>
      <c r="AU143" s="24"/>
      <c r="AV143" s="23">
        <f>SUM(AO143:AU143)</f>
        <v>0</v>
      </c>
      <c r="AW143" s="19"/>
      <c r="AX143" s="20"/>
      <c r="AY143" s="21"/>
      <c r="AZ143" s="20"/>
      <c r="BA143" s="21"/>
      <c r="BB143" s="20"/>
      <c r="BC143" s="24"/>
      <c r="BD143" s="23">
        <f>SUM(AW143:BC143)</f>
        <v>0</v>
      </c>
      <c r="BE143" s="19"/>
      <c r="BF143" s="20"/>
      <c r="BG143" s="21"/>
      <c r="BH143" s="20"/>
      <c r="BI143" s="21"/>
      <c r="BJ143" s="20"/>
      <c r="BK143" s="24"/>
      <c r="BL143" s="23">
        <f>SUM(BE143:BK143)</f>
        <v>0</v>
      </c>
      <c r="BM143" s="19"/>
      <c r="BN143" s="20"/>
      <c r="BO143" s="21"/>
      <c r="BP143" s="20"/>
      <c r="BQ143" s="21"/>
      <c r="BR143" s="20"/>
      <c r="BS143" s="24"/>
      <c r="BT143" s="23">
        <f>SUM(BM143:BS143)</f>
        <v>0</v>
      </c>
      <c r="BU143" s="25"/>
      <c r="BV143" s="26"/>
      <c r="BW143" s="27"/>
      <c r="BX143" s="26"/>
      <c r="BY143" s="27"/>
      <c r="BZ143" s="26"/>
      <c r="CA143" s="28"/>
      <c r="CB143" s="29">
        <f>SUM(BU143:CA143)</f>
        <v>0</v>
      </c>
      <c r="CC143" s="30">
        <f>IF(P143-BL143-AN143-CD143&lt;&gt;X143,"Err!","")</f>
      </c>
      <c r="CD143" s="41">
        <v>0</v>
      </c>
      <c r="CF143" s="43"/>
      <c r="CG143" s="43"/>
      <c r="CH143" s="43"/>
      <c r="CI143" s="43"/>
      <c r="CJ143" s="43"/>
      <c r="CK143" s="43"/>
      <c r="CL143" s="43"/>
      <c r="CM143" s="43"/>
      <c r="CN143" s="43"/>
      <c r="CO143" s="43">
        <f t="shared" si="75"/>
        <v>0</v>
      </c>
    </row>
    <row r="144" spans="1:93" ht="12" customHeight="1">
      <c r="A144" s="16">
        <f t="shared" si="76"/>
        <v>142</v>
      </c>
      <c r="B144" s="67" t="s">
        <v>27</v>
      </c>
      <c r="C144" s="55">
        <v>8</v>
      </c>
      <c r="D144" s="56" t="s">
        <v>599</v>
      </c>
      <c r="E144" s="58" t="s">
        <v>600</v>
      </c>
      <c r="F144" s="50">
        <v>1</v>
      </c>
      <c r="G144" s="17">
        <f>IF(X144&lt;&gt;0,AF144/X144,IF(P144&lt;&gt;0,0,""))</f>
        <v>0.3333333333333333</v>
      </c>
      <c r="H144" s="18">
        <f>IF(X144+AN144+BL144&lt;&gt;0,(AF144+AN144)/(X144+AN144+BL144),"")</f>
        <v>0.5</v>
      </c>
      <c r="I144" s="19">
        <v>4</v>
      </c>
      <c r="J144" s="20"/>
      <c r="K144" s="21"/>
      <c r="L144" s="20"/>
      <c r="M144" s="22"/>
      <c r="N144" s="20"/>
      <c r="O144" s="21"/>
      <c r="P144" s="23">
        <f>SUM(I144:O144)</f>
        <v>4</v>
      </c>
      <c r="Q144" s="19">
        <v>3</v>
      </c>
      <c r="R144" s="20"/>
      <c r="S144" s="21"/>
      <c r="T144" s="20"/>
      <c r="U144" s="22"/>
      <c r="V144" s="20"/>
      <c r="W144" s="21"/>
      <c r="X144" s="23">
        <f>SUM(Q144:W144)</f>
        <v>3</v>
      </c>
      <c r="Y144" s="19">
        <v>1</v>
      </c>
      <c r="Z144" s="20"/>
      <c r="AA144" s="21"/>
      <c r="AB144" s="20"/>
      <c r="AC144" s="21"/>
      <c r="AD144" s="20"/>
      <c r="AE144" s="24"/>
      <c r="AF144" s="23">
        <f>SUM(Y144:AE144)</f>
        <v>1</v>
      </c>
      <c r="AG144" s="19">
        <v>1</v>
      </c>
      <c r="AH144" s="20"/>
      <c r="AI144" s="21"/>
      <c r="AJ144" s="20"/>
      <c r="AK144" s="21"/>
      <c r="AL144" s="20"/>
      <c r="AM144" s="24"/>
      <c r="AN144" s="23">
        <f>SUM(AG144:AM144)</f>
        <v>1</v>
      </c>
      <c r="AO144" s="19">
        <v>0</v>
      </c>
      <c r="AP144" s="20"/>
      <c r="AQ144" s="21"/>
      <c r="AR144" s="20"/>
      <c r="AS144" s="21"/>
      <c r="AT144" s="20"/>
      <c r="AU144" s="24"/>
      <c r="AV144" s="23">
        <f>SUM(AO144:AU144)</f>
        <v>0</v>
      </c>
      <c r="AW144" s="19">
        <v>1</v>
      </c>
      <c r="AX144" s="20"/>
      <c r="AY144" s="21"/>
      <c r="AZ144" s="20"/>
      <c r="BA144" s="21"/>
      <c r="BB144" s="20"/>
      <c r="BC144" s="24"/>
      <c r="BD144" s="23">
        <f>SUM(AW144:BC144)</f>
        <v>1</v>
      </c>
      <c r="BE144" s="19">
        <v>0</v>
      </c>
      <c r="BF144" s="20"/>
      <c r="BG144" s="21"/>
      <c r="BH144" s="20"/>
      <c r="BI144" s="21"/>
      <c r="BJ144" s="20"/>
      <c r="BK144" s="24"/>
      <c r="BL144" s="23">
        <f>SUM(BE144:BK144)</f>
        <v>0</v>
      </c>
      <c r="BM144" s="19"/>
      <c r="BN144" s="20"/>
      <c r="BO144" s="21"/>
      <c r="BP144" s="20"/>
      <c r="BQ144" s="21"/>
      <c r="BR144" s="20"/>
      <c r="BS144" s="24"/>
      <c r="BT144" s="23">
        <f>SUM(BM144:BS144)</f>
        <v>0</v>
      </c>
      <c r="BU144" s="25"/>
      <c r="BV144" s="26"/>
      <c r="BW144" s="27"/>
      <c r="BX144" s="26"/>
      <c r="BY144" s="27"/>
      <c r="BZ144" s="26"/>
      <c r="CA144" s="28"/>
      <c r="CB144" s="29">
        <f>SUM(BU144:CA144)</f>
        <v>0</v>
      </c>
      <c r="CC144" s="30">
        <f>IF(P144-BL144-AN144-CD144&lt;&gt;X144,"Err!","")</f>
      </c>
      <c r="CD144" s="41">
        <v>0</v>
      </c>
      <c r="CF144" s="43" t="s">
        <v>36</v>
      </c>
      <c r="CG144" s="45">
        <f>SUM(BU135:BU161)</f>
        <v>6</v>
      </c>
      <c r="CH144" s="45">
        <f>SUM(BV135:BV161)</f>
        <v>7</v>
      </c>
      <c r="CI144" s="45">
        <f>SUM(BW135:BW161)</f>
        <v>6</v>
      </c>
      <c r="CJ144" s="45">
        <f>SUM(BX135:BX161)</f>
        <v>7</v>
      </c>
      <c r="CK144" s="45">
        <f>SUM(BY135:BY161)</f>
        <v>7</v>
      </c>
      <c r="CL144" s="45">
        <f>SUM(BZ135:BZ161)</f>
        <v>5</v>
      </c>
      <c r="CM144" s="45">
        <f>SUM(CA135:CA161)</f>
        <v>0</v>
      </c>
      <c r="CN144" s="45">
        <f>SUM(CB135:CB161)</f>
        <v>38</v>
      </c>
      <c r="CO144" s="43">
        <f t="shared" si="75"/>
        <v>1</v>
      </c>
    </row>
    <row r="145" spans="1:93" ht="12" customHeight="1">
      <c r="A145" s="16">
        <f t="shared" si="76"/>
        <v>143</v>
      </c>
      <c r="B145" s="67" t="s">
        <v>27</v>
      </c>
      <c r="C145" s="57">
        <v>9</v>
      </c>
      <c r="D145" s="60" t="s">
        <v>557</v>
      </c>
      <c r="E145" s="58" t="s">
        <v>558</v>
      </c>
      <c r="F145" s="50">
        <v>2</v>
      </c>
      <c r="G145" s="17">
        <f>IF(X145&lt;&gt;0,AF145/X145,IF(P145&lt;&gt;0,0,""))</f>
        <v>0.3333333333333333</v>
      </c>
      <c r="H145" s="18">
        <f>IF(X145+AN145+BL145&lt;&gt;0,(AF145+AN145)/(X145+AN145+BL145),"")</f>
        <v>0.5</v>
      </c>
      <c r="I145" s="19"/>
      <c r="J145" s="20"/>
      <c r="K145" s="21">
        <v>4</v>
      </c>
      <c r="L145" s="20"/>
      <c r="M145" s="22">
        <v>4</v>
      </c>
      <c r="N145" s="20">
        <v>4</v>
      </c>
      <c r="O145" s="21"/>
      <c r="P145" s="23">
        <f>SUM(I145:O145)</f>
        <v>12</v>
      </c>
      <c r="Q145" s="19"/>
      <c r="R145" s="20"/>
      <c r="S145" s="21">
        <v>3</v>
      </c>
      <c r="T145" s="20"/>
      <c r="U145" s="22">
        <v>2</v>
      </c>
      <c r="V145" s="20">
        <v>4</v>
      </c>
      <c r="W145" s="21"/>
      <c r="X145" s="23">
        <f>SUM(Q145:W145)</f>
        <v>9</v>
      </c>
      <c r="Y145" s="19"/>
      <c r="Z145" s="20"/>
      <c r="AA145" s="21">
        <v>1</v>
      </c>
      <c r="AB145" s="20"/>
      <c r="AC145" s="21">
        <v>1</v>
      </c>
      <c r="AD145" s="20">
        <v>1</v>
      </c>
      <c r="AE145" s="24"/>
      <c r="AF145" s="23">
        <f>SUM(Y145:AE145)</f>
        <v>3</v>
      </c>
      <c r="AG145" s="19"/>
      <c r="AH145" s="20"/>
      <c r="AI145" s="21">
        <v>1</v>
      </c>
      <c r="AJ145" s="20"/>
      <c r="AK145" s="21">
        <v>2</v>
      </c>
      <c r="AL145" s="20">
        <v>0</v>
      </c>
      <c r="AM145" s="24"/>
      <c r="AN145" s="23">
        <f>SUM(AG145:AM145)</f>
        <v>3</v>
      </c>
      <c r="AO145" s="19"/>
      <c r="AP145" s="20"/>
      <c r="AQ145" s="21">
        <v>1</v>
      </c>
      <c r="AR145" s="20"/>
      <c r="AS145" s="21">
        <v>0</v>
      </c>
      <c r="AT145" s="20">
        <v>3</v>
      </c>
      <c r="AU145" s="24"/>
      <c r="AV145" s="23">
        <f>SUM(AO145:AU145)</f>
        <v>4</v>
      </c>
      <c r="AW145" s="19"/>
      <c r="AX145" s="20"/>
      <c r="AY145" s="21">
        <v>1</v>
      </c>
      <c r="AZ145" s="20"/>
      <c r="BA145" s="21">
        <v>2</v>
      </c>
      <c r="BB145" s="20">
        <v>0</v>
      </c>
      <c r="BC145" s="24"/>
      <c r="BD145" s="23">
        <f>SUM(AW145:BC145)</f>
        <v>3</v>
      </c>
      <c r="BE145" s="19"/>
      <c r="BF145" s="20"/>
      <c r="BG145" s="21">
        <v>0</v>
      </c>
      <c r="BH145" s="20"/>
      <c r="BI145" s="21">
        <v>0</v>
      </c>
      <c r="BJ145" s="20">
        <v>0</v>
      </c>
      <c r="BK145" s="24"/>
      <c r="BL145" s="23">
        <f>SUM(BE145:BK145)</f>
        <v>0</v>
      </c>
      <c r="BM145" s="19"/>
      <c r="BN145" s="20"/>
      <c r="BO145" s="21">
        <v>1</v>
      </c>
      <c r="BP145" s="20"/>
      <c r="BQ145" s="21">
        <v>4</v>
      </c>
      <c r="BR145" s="20">
        <v>6</v>
      </c>
      <c r="BS145" s="24"/>
      <c r="BT145" s="23">
        <f>SUM(BM145:BS145)</f>
        <v>11</v>
      </c>
      <c r="BU145" s="25"/>
      <c r="BV145" s="26"/>
      <c r="BW145" s="27">
        <v>2</v>
      </c>
      <c r="BX145" s="26"/>
      <c r="BY145" s="27">
        <v>3</v>
      </c>
      <c r="BZ145" s="26">
        <v>4</v>
      </c>
      <c r="CA145" s="28"/>
      <c r="CB145" s="29">
        <f>SUM(BU145:CA145)</f>
        <v>9</v>
      </c>
      <c r="CC145" s="30">
        <f>IF(P145-BL145-AN145-CD145&lt;&gt;X145,"Err!","")</f>
      </c>
      <c r="CD145" s="41">
        <v>0</v>
      </c>
      <c r="CO145" s="43">
        <f t="shared" si="75"/>
        <v>2</v>
      </c>
    </row>
    <row r="146" spans="1:93" ht="12" customHeight="1">
      <c r="A146" s="16">
        <f t="shared" si="76"/>
        <v>144</v>
      </c>
      <c r="B146" s="67" t="s">
        <v>27</v>
      </c>
      <c r="C146" s="55">
        <v>10</v>
      </c>
      <c r="D146" s="56" t="s">
        <v>291</v>
      </c>
      <c r="E146" s="58" t="s">
        <v>95</v>
      </c>
      <c r="F146" s="50">
        <v>1</v>
      </c>
      <c r="G146" s="17">
        <f>IF(X146&lt;&gt;0,AF146/X146,IF(P146&lt;&gt;0,0,""))</f>
        <v>0.2857142857142857</v>
      </c>
      <c r="H146" s="18">
        <f>IF(X146+AN146+BL146&lt;&gt;0,(AF146+AN146)/(X146+AN146+BL146),"")</f>
        <v>0.4444444444444444</v>
      </c>
      <c r="I146" s="19"/>
      <c r="J146" s="20"/>
      <c r="K146" s="21">
        <v>2</v>
      </c>
      <c r="L146" s="20">
        <v>3</v>
      </c>
      <c r="M146" s="22">
        <v>2</v>
      </c>
      <c r="N146" s="20">
        <v>2</v>
      </c>
      <c r="O146" s="21"/>
      <c r="P146" s="23">
        <f>SUM(I146:O146)</f>
        <v>9</v>
      </c>
      <c r="Q146" s="19"/>
      <c r="R146" s="20"/>
      <c r="S146" s="21">
        <v>2</v>
      </c>
      <c r="T146" s="20">
        <v>2</v>
      </c>
      <c r="U146" s="22">
        <v>2</v>
      </c>
      <c r="V146" s="20">
        <v>1</v>
      </c>
      <c r="W146" s="21"/>
      <c r="X146" s="23">
        <f>SUM(Q146:W146)</f>
        <v>7</v>
      </c>
      <c r="Y146" s="19"/>
      <c r="Z146" s="20"/>
      <c r="AA146" s="21">
        <v>1</v>
      </c>
      <c r="AB146" s="20">
        <v>0</v>
      </c>
      <c r="AC146" s="21">
        <v>1</v>
      </c>
      <c r="AD146" s="20">
        <v>0</v>
      </c>
      <c r="AE146" s="24"/>
      <c r="AF146" s="23">
        <f>SUM(Y146:AE146)</f>
        <v>2</v>
      </c>
      <c r="AG146" s="19"/>
      <c r="AH146" s="20"/>
      <c r="AI146" s="21">
        <v>0</v>
      </c>
      <c r="AJ146" s="20">
        <v>1</v>
      </c>
      <c r="AK146" s="21">
        <v>0</v>
      </c>
      <c r="AL146" s="20">
        <v>1</v>
      </c>
      <c r="AM146" s="24"/>
      <c r="AN146" s="23">
        <f>SUM(AG146:AM146)</f>
        <v>2</v>
      </c>
      <c r="AO146" s="19"/>
      <c r="AP146" s="20"/>
      <c r="AQ146" s="21">
        <v>0</v>
      </c>
      <c r="AR146" s="20">
        <v>0</v>
      </c>
      <c r="AS146" s="21">
        <v>0</v>
      </c>
      <c r="AT146" s="20">
        <v>0</v>
      </c>
      <c r="AU146" s="24"/>
      <c r="AV146" s="23">
        <f>SUM(AO146:AU146)</f>
        <v>0</v>
      </c>
      <c r="AW146" s="19"/>
      <c r="AX146" s="20"/>
      <c r="AY146" s="21">
        <v>0</v>
      </c>
      <c r="AZ146" s="20">
        <v>0</v>
      </c>
      <c r="BA146" s="21">
        <v>0</v>
      </c>
      <c r="BB146" s="20">
        <v>0</v>
      </c>
      <c r="BC146" s="24"/>
      <c r="BD146" s="23">
        <f>SUM(AW146:BC146)</f>
        <v>0</v>
      </c>
      <c r="BE146" s="19"/>
      <c r="BF146" s="20"/>
      <c r="BG146" s="21">
        <v>0</v>
      </c>
      <c r="BH146" s="20">
        <v>0</v>
      </c>
      <c r="BI146" s="21">
        <v>0</v>
      </c>
      <c r="BJ146" s="20">
        <v>0</v>
      </c>
      <c r="BK146" s="24"/>
      <c r="BL146" s="23">
        <f>SUM(BE146:BK146)</f>
        <v>0</v>
      </c>
      <c r="BM146" s="19"/>
      <c r="BN146" s="20"/>
      <c r="BO146" s="21"/>
      <c r="BP146" s="20"/>
      <c r="BQ146" s="21"/>
      <c r="BR146" s="20"/>
      <c r="BS146" s="24"/>
      <c r="BT146" s="23">
        <f>SUM(BM146:BS146)</f>
        <v>0</v>
      </c>
      <c r="BU146" s="25"/>
      <c r="BV146" s="26"/>
      <c r="BW146" s="27"/>
      <c r="BX146" s="26"/>
      <c r="BY146" s="27"/>
      <c r="BZ146" s="26"/>
      <c r="CA146" s="28"/>
      <c r="CB146" s="29">
        <f>SUM(BU146:CA146)</f>
        <v>0</v>
      </c>
      <c r="CC146" s="30">
        <f>IF(P146-BL146-AN146-CD146&lt;&gt;X146,"Err!","")</f>
      </c>
      <c r="CD146" s="41">
        <v>0</v>
      </c>
      <c r="CO146" s="43">
        <f t="shared" si="75"/>
        <v>1</v>
      </c>
    </row>
    <row r="147" spans="1:93" ht="12" customHeight="1">
      <c r="A147" s="16">
        <f t="shared" si="76"/>
        <v>145</v>
      </c>
      <c r="B147" s="67" t="s">
        <v>27</v>
      </c>
      <c r="C147" s="55">
        <v>11</v>
      </c>
      <c r="D147" s="56" t="s">
        <v>444</v>
      </c>
      <c r="E147" s="58" t="s">
        <v>445</v>
      </c>
      <c r="F147" s="50">
        <v>2</v>
      </c>
      <c r="G147" s="17">
        <f>IF(X147&lt;&gt;0,AF147/X147,IF(P147&lt;&gt;0,0,""))</f>
        <v>0.38095238095238093</v>
      </c>
      <c r="H147" s="18">
        <f>IF(X147+AN147+BL147&lt;&gt;0,(AF147+AN147)/(X147+AN147+BL147),"")</f>
        <v>0.4090909090909091</v>
      </c>
      <c r="I147" s="19"/>
      <c r="J147" s="20">
        <v>5</v>
      </c>
      <c r="K147" s="21">
        <v>5</v>
      </c>
      <c r="L147" s="20">
        <v>4</v>
      </c>
      <c r="M147" s="22">
        <v>4</v>
      </c>
      <c r="N147" s="20">
        <v>4</v>
      </c>
      <c r="O147" s="21"/>
      <c r="P147" s="23">
        <f>SUM(I147:O147)</f>
        <v>22</v>
      </c>
      <c r="Q147" s="19"/>
      <c r="R147" s="20">
        <v>5</v>
      </c>
      <c r="S147" s="21">
        <v>4</v>
      </c>
      <c r="T147" s="20">
        <v>4</v>
      </c>
      <c r="U147" s="22">
        <v>4</v>
      </c>
      <c r="V147" s="20">
        <v>4</v>
      </c>
      <c r="W147" s="21"/>
      <c r="X147" s="23">
        <f>SUM(Q147:W147)</f>
        <v>21</v>
      </c>
      <c r="Y147" s="19"/>
      <c r="Z147" s="20">
        <v>3</v>
      </c>
      <c r="AA147" s="21">
        <v>3</v>
      </c>
      <c r="AB147" s="20">
        <v>0</v>
      </c>
      <c r="AC147" s="21">
        <v>1</v>
      </c>
      <c r="AD147" s="20">
        <v>1</v>
      </c>
      <c r="AE147" s="24"/>
      <c r="AF147" s="23">
        <f>SUM(Y147:AE147)</f>
        <v>8</v>
      </c>
      <c r="AG147" s="19"/>
      <c r="AH147" s="20">
        <v>0</v>
      </c>
      <c r="AI147" s="21">
        <v>1</v>
      </c>
      <c r="AJ147" s="20">
        <v>0</v>
      </c>
      <c r="AK147" s="21">
        <v>0</v>
      </c>
      <c r="AL147" s="20">
        <v>0</v>
      </c>
      <c r="AM147" s="24"/>
      <c r="AN147" s="23">
        <f>SUM(AG147:AM147)</f>
        <v>1</v>
      </c>
      <c r="AO147" s="19"/>
      <c r="AP147" s="20">
        <v>1</v>
      </c>
      <c r="AQ147" s="21">
        <v>1</v>
      </c>
      <c r="AR147" s="20">
        <v>0</v>
      </c>
      <c r="AS147" s="21">
        <v>1</v>
      </c>
      <c r="AT147" s="20">
        <v>0</v>
      </c>
      <c r="AU147" s="24"/>
      <c r="AV147" s="23">
        <f>SUM(AO147:AU147)</f>
        <v>3</v>
      </c>
      <c r="AW147" s="19"/>
      <c r="AX147" s="20">
        <v>3</v>
      </c>
      <c r="AY147" s="21">
        <v>2</v>
      </c>
      <c r="AZ147" s="20">
        <v>0</v>
      </c>
      <c r="BA147" s="21">
        <v>2</v>
      </c>
      <c r="BB147" s="20">
        <v>0</v>
      </c>
      <c r="BC147" s="24"/>
      <c r="BD147" s="23">
        <f>SUM(AW147:BC147)</f>
        <v>7</v>
      </c>
      <c r="BE147" s="19"/>
      <c r="BF147" s="20">
        <v>0</v>
      </c>
      <c r="BG147" s="21">
        <v>0</v>
      </c>
      <c r="BH147" s="20">
        <v>0</v>
      </c>
      <c r="BI147" s="21">
        <v>0</v>
      </c>
      <c r="BJ147" s="20">
        <v>0</v>
      </c>
      <c r="BK147" s="24"/>
      <c r="BL147" s="23">
        <f>SUM(BE147:BK147)</f>
        <v>0</v>
      </c>
      <c r="BM147" s="19"/>
      <c r="BN147" s="20"/>
      <c r="BO147" s="21"/>
      <c r="BP147" s="20">
        <v>6</v>
      </c>
      <c r="BQ147" s="21"/>
      <c r="BR147" s="20">
        <v>0</v>
      </c>
      <c r="BS147" s="24"/>
      <c r="BT147" s="23">
        <f>SUM(BM147:BS147)</f>
        <v>6</v>
      </c>
      <c r="BU147" s="25"/>
      <c r="BV147" s="26"/>
      <c r="BW147" s="27"/>
      <c r="BX147" s="26">
        <v>3</v>
      </c>
      <c r="BY147" s="27"/>
      <c r="BZ147" s="26">
        <v>1</v>
      </c>
      <c r="CA147" s="28"/>
      <c r="CB147" s="29">
        <f>SUM(BU147:CA147)</f>
        <v>4</v>
      </c>
      <c r="CC147" s="30">
        <f>IF(P147-BL147-AN147-CD147&lt;&gt;X147,"Err!","")</f>
      </c>
      <c r="CD147" s="41">
        <v>0</v>
      </c>
      <c r="CO147" s="43">
        <f t="shared" si="75"/>
        <v>2</v>
      </c>
    </row>
    <row r="148" spans="1:93" ht="12" customHeight="1">
      <c r="A148" s="16">
        <f t="shared" si="76"/>
        <v>146</v>
      </c>
      <c r="B148" s="67" t="s">
        <v>27</v>
      </c>
      <c r="C148" s="55">
        <v>14</v>
      </c>
      <c r="D148" s="56" t="s">
        <v>105</v>
      </c>
      <c r="E148" s="58" t="s">
        <v>96</v>
      </c>
      <c r="F148" s="50">
        <v>0</v>
      </c>
      <c r="G148" s="17">
        <f>IF(X148&lt;&gt;0,AF148/X148,IF(P148&lt;&gt;0,0,""))</f>
      </c>
      <c r="H148" s="18">
        <f>IF(X148+AN148+BL148&lt;&gt;0,(AF148+AN148)/(X148+AN148+BL148),"")</f>
      </c>
      <c r="I148" s="19"/>
      <c r="J148" s="20"/>
      <c r="K148" s="21"/>
      <c r="L148" s="20"/>
      <c r="M148" s="22"/>
      <c r="N148" s="20"/>
      <c r="O148" s="21"/>
      <c r="P148" s="23">
        <f>SUM(I148:O148)</f>
        <v>0</v>
      </c>
      <c r="Q148" s="19"/>
      <c r="R148" s="20"/>
      <c r="S148" s="21"/>
      <c r="T148" s="20"/>
      <c r="U148" s="22"/>
      <c r="V148" s="20"/>
      <c r="W148" s="21"/>
      <c r="X148" s="23">
        <f>SUM(Q148:W148)</f>
        <v>0</v>
      </c>
      <c r="Y148" s="19"/>
      <c r="Z148" s="20"/>
      <c r="AA148" s="21"/>
      <c r="AB148" s="20"/>
      <c r="AC148" s="21"/>
      <c r="AD148" s="20"/>
      <c r="AE148" s="24"/>
      <c r="AF148" s="23">
        <f>SUM(Y148:AE148)</f>
        <v>0</v>
      </c>
      <c r="AG148" s="19"/>
      <c r="AH148" s="20"/>
      <c r="AI148" s="21"/>
      <c r="AJ148" s="20"/>
      <c r="AK148" s="21"/>
      <c r="AL148" s="20"/>
      <c r="AM148" s="24"/>
      <c r="AN148" s="23">
        <f>SUM(AG148:AM148)</f>
        <v>0</v>
      </c>
      <c r="AO148" s="19"/>
      <c r="AP148" s="20"/>
      <c r="AQ148" s="21"/>
      <c r="AR148" s="20"/>
      <c r="AS148" s="21"/>
      <c r="AT148" s="20"/>
      <c r="AU148" s="24"/>
      <c r="AV148" s="23">
        <f>SUM(AO148:AU148)</f>
        <v>0</v>
      </c>
      <c r="AW148" s="19"/>
      <c r="AX148" s="20"/>
      <c r="AY148" s="21"/>
      <c r="AZ148" s="20"/>
      <c r="BA148" s="21"/>
      <c r="BB148" s="20"/>
      <c r="BC148" s="24"/>
      <c r="BD148" s="23">
        <f>SUM(AW148:BC148)</f>
        <v>0</v>
      </c>
      <c r="BE148" s="19"/>
      <c r="BF148" s="20"/>
      <c r="BG148" s="21"/>
      <c r="BH148" s="20"/>
      <c r="BI148" s="21"/>
      <c r="BJ148" s="20"/>
      <c r="BK148" s="24"/>
      <c r="BL148" s="23">
        <f>SUM(BE148:BK148)</f>
        <v>0</v>
      </c>
      <c r="BM148" s="19"/>
      <c r="BN148" s="20"/>
      <c r="BO148" s="21"/>
      <c r="BP148" s="20"/>
      <c r="BQ148" s="21"/>
      <c r="BR148" s="20"/>
      <c r="BS148" s="24"/>
      <c r="BT148" s="23">
        <f>SUM(BM148:BS148)</f>
        <v>0</v>
      </c>
      <c r="BU148" s="25"/>
      <c r="BV148" s="26"/>
      <c r="BW148" s="27"/>
      <c r="BX148" s="26"/>
      <c r="BY148" s="27"/>
      <c r="BZ148" s="26"/>
      <c r="CA148" s="28"/>
      <c r="CB148" s="29">
        <f>SUM(BU148:CA148)</f>
        <v>0</v>
      </c>
      <c r="CC148" s="30">
        <f>IF(P148-BL148-AN148-CD148&lt;&gt;X148,"Err!","")</f>
      </c>
      <c r="CD148" s="41">
        <v>0</v>
      </c>
      <c r="CO148" s="43">
        <f t="shared" si="75"/>
        <v>0</v>
      </c>
    </row>
    <row r="149" spans="1:93" ht="12" customHeight="1">
      <c r="A149" s="16">
        <f t="shared" si="76"/>
        <v>147</v>
      </c>
      <c r="B149" s="67" t="s">
        <v>27</v>
      </c>
      <c r="C149" s="55">
        <v>16</v>
      </c>
      <c r="D149" s="56" t="s">
        <v>184</v>
      </c>
      <c r="E149" s="58" t="s">
        <v>335</v>
      </c>
      <c r="F149" s="50">
        <v>0</v>
      </c>
      <c r="G149" s="17">
        <f>IF(X149&lt;&gt;0,AF149/X149,IF(P149&lt;&gt;0,0,""))</f>
      </c>
      <c r="H149" s="18">
        <f>IF(X149+AN149+BL149&lt;&gt;0,(AF149+AN149)/(X149+AN149+BL149),"")</f>
      </c>
      <c r="I149" s="19"/>
      <c r="J149" s="20"/>
      <c r="K149" s="21"/>
      <c r="L149" s="20"/>
      <c r="M149" s="22"/>
      <c r="N149" s="20"/>
      <c r="O149" s="21"/>
      <c r="P149" s="23">
        <f>SUM(I149:O149)</f>
        <v>0</v>
      </c>
      <c r="Q149" s="19"/>
      <c r="R149" s="20"/>
      <c r="S149" s="21"/>
      <c r="T149" s="20"/>
      <c r="U149" s="22"/>
      <c r="V149" s="20"/>
      <c r="W149" s="21"/>
      <c r="X149" s="23">
        <f>SUM(Q149:W149)</f>
        <v>0</v>
      </c>
      <c r="Y149" s="19"/>
      <c r="Z149" s="20"/>
      <c r="AA149" s="21"/>
      <c r="AB149" s="20"/>
      <c r="AC149" s="21"/>
      <c r="AD149" s="20"/>
      <c r="AE149" s="24"/>
      <c r="AF149" s="23">
        <f>SUM(Y149:AE149)</f>
        <v>0</v>
      </c>
      <c r="AG149" s="19"/>
      <c r="AH149" s="20"/>
      <c r="AI149" s="21"/>
      <c r="AJ149" s="20"/>
      <c r="AK149" s="21"/>
      <c r="AL149" s="20"/>
      <c r="AM149" s="24"/>
      <c r="AN149" s="23">
        <f>SUM(AG149:AM149)</f>
        <v>0</v>
      </c>
      <c r="AO149" s="19"/>
      <c r="AP149" s="20"/>
      <c r="AQ149" s="21"/>
      <c r="AR149" s="20"/>
      <c r="AS149" s="21"/>
      <c r="AT149" s="20"/>
      <c r="AU149" s="24"/>
      <c r="AV149" s="23">
        <f>SUM(AO149:AU149)</f>
        <v>0</v>
      </c>
      <c r="AW149" s="19"/>
      <c r="AX149" s="20"/>
      <c r="AY149" s="21"/>
      <c r="AZ149" s="20"/>
      <c r="BA149" s="21"/>
      <c r="BB149" s="20"/>
      <c r="BC149" s="24"/>
      <c r="BD149" s="23">
        <f>SUM(AW149:BC149)</f>
        <v>0</v>
      </c>
      <c r="BE149" s="19"/>
      <c r="BF149" s="20"/>
      <c r="BG149" s="21"/>
      <c r="BH149" s="20"/>
      <c r="BI149" s="21"/>
      <c r="BJ149" s="20"/>
      <c r="BK149" s="24"/>
      <c r="BL149" s="23">
        <f>SUM(BE149:BK149)</f>
        <v>0</v>
      </c>
      <c r="BM149" s="19"/>
      <c r="BN149" s="20"/>
      <c r="BO149" s="21"/>
      <c r="BP149" s="20"/>
      <c r="BQ149" s="21"/>
      <c r="BR149" s="20"/>
      <c r="BS149" s="24"/>
      <c r="BT149" s="23">
        <f>SUM(BM149:BS149)</f>
        <v>0</v>
      </c>
      <c r="BU149" s="25"/>
      <c r="BV149" s="26"/>
      <c r="BW149" s="27"/>
      <c r="BX149" s="26"/>
      <c r="BY149" s="27"/>
      <c r="BZ149" s="26"/>
      <c r="CA149" s="28"/>
      <c r="CB149" s="29">
        <f>SUM(BU149:CA149)</f>
        <v>0</v>
      </c>
      <c r="CC149" s="30">
        <f>IF(P149-BL149-AN149-CD149&lt;&gt;X149,"Err!","")</f>
      </c>
      <c r="CD149" s="41">
        <v>0</v>
      </c>
      <c r="CO149" s="43">
        <f t="shared" si="75"/>
        <v>0</v>
      </c>
    </row>
    <row r="150" spans="1:93" ht="12" customHeight="1">
      <c r="A150" s="16">
        <f t="shared" si="76"/>
        <v>148</v>
      </c>
      <c r="B150" s="67" t="s">
        <v>27</v>
      </c>
      <c r="C150" s="55">
        <v>17</v>
      </c>
      <c r="D150" s="56" t="s">
        <v>336</v>
      </c>
      <c r="E150" s="58" t="s">
        <v>337</v>
      </c>
      <c r="F150" s="50">
        <v>1</v>
      </c>
      <c r="G150" s="17">
        <f>IF(X150&lt;&gt;0,AF150/X150,IF(P150&lt;&gt;0,0,""))</f>
        <v>0.16666666666666666</v>
      </c>
      <c r="H150" s="18">
        <f>IF(X150+AN150+BL150&lt;&gt;0,(AF150+AN150)/(X150+AN150+BL150),"")</f>
        <v>0.4444444444444444</v>
      </c>
      <c r="I150" s="19">
        <v>2</v>
      </c>
      <c r="J150" s="20">
        <v>3</v>
      </c>
      <c r="K150" s="21">
        <v>2</v>
      </c>
      <c r="L150" s="20"/>
      <c r="M150" s="22">
        <v>2</v>
      </c>
      <c r="N150" s="20"/>
      <c r="O150" s="21"/>
      <c r="P150" s="23">
        <f>SUM(I150:O150)</f>
        <v>9</v>
      </c>
      <c r="Q150" s="19">
        <v>1</v>
      </c>
      <c r="R150" s="20">
        <v>2</v>
      </c>
      <c r="S150" s="21">
        <v>1</v>
      </c>
      <c r="T150" s="20"/>
      <c r="U150" s="22">
        <v>2</v>
      </c>
      <c r="V150" s="20"/>
      <c r="W150" s="21"/>
      <c r="X150" s="23">
        <f>SUM(Q150:W150)</f>
        <v>6</v>
      </c>
      <c r="Y150" s="19">
        <v>0</v>
      </c>
      <c r="Z150" s="20">
        <v>0</v>
      </c>
      <c r="AA150" s="21">
        <v>0</v>
      </c>
      <c r="AB150" s="20"/>
      <c r="AC150" s="21">
        <v>1</v>
      </c>
      <c r="AD150" s="20"/>
      <c r="AE150" s="24"/>
      <c r="AF150" s="23">
        <f>SUM(Y150:AE150)</f>
        <v>1</v>
      </c>
      <c r="AG150" s="19">
        <v>1</v>
      </c>
      <c r="AH150" s="20">
        <v>1</v>
      </c>
      <c r="AI150" s="21">
        <v>1</v>
      </c>
      <c r="AJ150" s="20"/>
      <c r="AK150" s="21">
        <v>0</v>
      </c>
      <c r="AL150" s="20"/>
      <c r="AM150" s="24"/>
      <c r="AN150" s="23">
        <f>SUM(AG150:AM150)</f>
        <v>3</v>
      </c>
      <c r="AO150" s="19">
        <v>0</v>
      </c>
      <c r="AP150" s="20">
        <v>0</v>
      </c>
      <c r="AQ150" s="21">
        <v>0</v>
      </c>
      <c r="AR150" s="20"/>
      <c r="AS150" s="21">
        <v>2</v>
      </c>
      <c r="AT150" s="20"/>
      <c r="AU150" s="24"/>
      <c r="AV150" s="23">
        <f>SUM(AO150:AU150)</f>
        <v>2</v>
      </c>
      <c r="AW150" s="19">
        <v>0</v>
      </c>
      <c r="AX150" s="20">
        <v>1</v>
      </c>
      <c r="AY150" s="21">
        <v>1</v>
      </c>
      <c r="AZ150" s="20"/>
      <c r="BA150" s="21">
        <v>0</v>
      </c>
      <c r="BB150" s="20"/>
      <c r="BC150" s="24"/>
      <c r="BD150" s="23">
        <f>SUM(AW150:BC150)</f>
        <v>2</v>
      </c>
      <c r="BE150" s="19">
        <v>0</v>
      </c>
      <c r="BF150" s="20">
        <v>0</v>
      </c>
      <c r="BG150" s="21">
        <v>0</v>
      </c>
      <c r="BH150" s="20"/>
      <c r="BI150" s="21">
        <v>0</v>
      </c>
      <c r="BJ150" s="20"/>
      <c r="BK150" s="24"/>
      <c r="BL150" s="23">
        <f>SUM(BE150:BK150)</f>
        <v>0</v>
      </c>
      <c r="BM150" s="19"/>
      <c r="BN150" s="20"/>
      <c r="BO150" s="21"/>
      <c r="BP150" s="20"/>
      <c r="BQ150" s="21"/>
      <c r="BR150" s="20"/>
      <c r="BS150" s="24"/>
      <c r="BT150" s="23">
        <f>SUM(BM150:BS150)</f>
        <v>0</v>
      </c>
      <c r="BU150" s="25"/>
      <c r="BV150" s="26"/>
      <c r="BW150" s="27"/>
      <c r="BX150" s="26"/>
      <c r="BY150" s="27"/>
      <c r="BZ150" s="26"/>
      <c r="CA150" s="28"/>
      <c r="CB150" s="29">
        <f>SUM(BU150:CA150)</f>
        <v>0</v>
      </c>
      <c r="CC150" s="30">
        <f>IF(P150-BL150-AN150-CD150&lt;&gt;X150,"Err!","")</f>
      </c>
      <c r="CD150" s="41">
        <v>0</v>
      </c>
      <c r="CO150" s="43">
        <f t="shared" si="75"/>
        <v>1</v>
      </c>
    </row>
    <row r="151" spans="1:93" ht="12" customHeight="1">
      <c r="A151" s="16">
        <f t="shared" si="76"/>
        <v>149</v>
      </c>
      <c r="B151" s="67" t="s">
        <v>27</v>
      </c>
      <c r="C151" s="55">
        <v>18</v>
      </c>
      <c r="D151" s="56" t="s">
        <v>106</v>
      </c>
      <c r="E151" s="58" t="s">
        <v>97</v>
      </c>
      <c r="F151" s="50">
        <v>2</v>
      </c>
      <c r="G151" s="17">
        <f>IF(X151&lt;&gt;0,AF151/X151,IF(P151&lt;&gt;0,0,""))</f>
        <v>0.3181818181818182</v>
      </c>
      <c r="H151" s="18">
        <f>IF(X151+AN151+BL151&lt;&gt;0,(AF151+AN151)/(X151+AN151+BL151),"")</f>
        <v>0.4444444444444444</v>
      </c>
      <c r="I151" s="19">
        <v>4</v>
      </c>
      <c r="J151" s="20">
        <v>5</v>
      </c>
      <c r="K151" s="21">
        <v>5</v>
      </c>
      <c r="L151" s="20">
        <v>4</v>
      </c>
      <c r="M151" s="22">
        <v>5</v>
      </c>
      <c r="N151" s="20">
        <v>4</v>
      </c>
      <c r="O151" s="21"/>
      <c r="P151" s="23">
        <f>SUM(I151:O151)</f>
        <v>27</v>
      </c>
      <c r="Q151" s="19">
        <v>2</v>
      </c>
      <c r="R151" s="20">
        <v>5</v>
      </c>
      <c r="S151" s="21">
        <v>4</v>
      </c>
      <c r="T151" s="20">
        <v>4</v>
      </c>
      <c r="U151" s="22">
        <v>4</v>
      </c>
      <c r="V151" s="20">
        <v>3</v>
      </c>
      <c r="W151" s="21"/>
      <c r="X151" s="23">
        <f>SUM(Q151:W151)</f>
        <v>22</v>
      </c>
      <c r="Y151" s="19">
        <v>0</v>
      </c>
      <c r="Z151" s="20">
        <v>4</v>
      </c>
      <c r="AA151" s="21">
        <v>1</v>
      </c>
      <c r="AB151" s="20">
        <v>0</v>
      </c>
      <c r="AC151" s="21">
        <v>0</v>
      </c>
      <c r="AD151" s="20">
        <v>2</v>
      </c>
      <c r="AE151" s="24"/>
      <c r="AF151" s="23">
        <f>SUM(Y151:AE151)</f>
        <v>7</v>
      </c>
      <c r="AG151" s="19">
        <v>2</v>
      </c>
      <c r="AH151" s="20">
        <v>0</v>
      </c>
      <c r="AI151" s="21">
        <v>1</v>
      </c>
      <c r="AJ151" s="20">
        <v>0</v>
      </c>
      <c r="AK151" s="21">
        <v>1</v>
      </c>
      <c r="AL151" s="20">
        <v>1</v>
      </c>
      <c r="AM151" s="24"/>
      <c r="AN151" s="23">
        <f>SUM(AG151:AM151)</f>
        <v>5</v>
      </c>
      <c r="AO151" s="19">
        <v>0</v>
      </c>
      <c r="AP151" s="20">
        <v>5</v>
      </c>
      <c r="AQ151" s="21">
        <v>2</v>
      </c>
      <c r="AR151" s="20">
        <v>0</v>
      </c>
      <c r="AS151" s="21">
        <v>0</v>
      </c>
      <c r="AT151" s="20">
        <v>3</v>
      </c>
      <c r="AU151" s="24"/>
      <c r="AV151" s="23">
        <f>SUM(AO151:AU151)</f>
        <v>10</v>
      </c>
      <c r="AW151" s="19">
        <v>0</v>
      </c>
      <c r="AX151" s="20">
        <v>1</v>
      </c>
      <c r="AY151" s="21">
        <v>1</v>
      </c>
      <c r="AZ151" s="20">
        <v>0</v>
      </c>
      <c r="BA151" s="21">
        <v>2</v>
      </c>
      <c r="BB151" s="20">
        <v>1</v>
      </c>
      <c r="BC151" s="24"/>
      <c r="BD151" s="23">
        <f>SUM(AW151:BC151)</f>
        <v>5</v>
      </c>
      <c r="BE151" s="19">
        <v>0</v>
      </c>
      <c r="BF151" s="20">
        <v>0</v>
      </c>
      <c r="BG151" s="21">
        <v>0</v>
      </c>
      <c r="BH151" s="20">
        <v>0</v>
      </c>
      <c r="BI151" s="21">
        <v>0</v>
      </c>
      <c r="BJ151" s="20">
        <v>0</v>
      </c>
      <c r="BK151" s="24"/>
      <c r="BL151" s="23">
        <f>SUM(BE151:BK151)</f>
        <v>0</v>
      </c>
      <c r="BM151" s="19">
        <v>5</v>
      </c>
      <c r="BN151" s="20"/>
      <c r="BO151" s="21"/>
      <c r="BP151" s="20"/>
      <c r="BQ151" s="21"/>
      <c r="BR151" s="20"/>
      <c r="BS151" s="24"/>
      <c r="BT151" s="23">
        <f>SUM(BM151:BS151)</f>
        <v>5</v>
      </c>
      <c r="BU151" s="25">
        <v>6</v>
      </c>
      <c r="BV151" s="26"/>
      <c r="BW151" s="27"/>
      <c r="BX151" s="26"/>
      <c r="BY151" s="27"/>
      <c r="BZ151" s="26"/>
      <c r="CA151" s="28"/>
      <c r="CB151" s="29">
        <f>SUM(BU151:CA151)</f>
        <v>6</v>
      </c>
      <c r="CC151" s="30">
        <f>IF(P151-BL151-AN151-CD151&lt;&gt;X151,"Err!","")</f>
      </c>
      <c r="CD151" s="41">
        <v>0</v>
      </c>
      <c r="CO151" s="43">
        <f t="shared" si="75"/>
        <v>2</v>
      </c>
    </row>
    <row r="152" spans="1:93" ht="12" customHeight="1">
      <c r="A152" s="16">
        <f t="shared" si="76"/>
        <v>150</v>
      </c>
      <c r="B152" s="67" t="s">
        <v>27</v>
      </c>
      <c r="C152" s="57">
        <v>20</v>
      </c>
      <c r="D152" s="60" t="s">
        <v>514</v>
      </c>
      <c r="E152" s="58" t="s">
        <v>515</v>
      </c>
      <c r="F152" s="50">
        <v>1</v>
      </c>
      <c r="G152" s="17">
        <f>IF(X152&lt;&gt;0,AF152/X152,IF(P152&lt;&gt;0,0,""))</f>
        <v>0</v>
      </c>
      <c r="H152" s="18">
        <f>IF(X152+AN152+BL152&lt;&gt;0,(AF152+AN152)/(X152+AN152+BL152),"")</f>
        <v>0.14285714285714285</v>
      </c>
      <c r="I152" s="19">
        <v>2</v>
      </c>
      <c r="J152" s="20"/>
      <c r="K152" s="21"/>
      <c r="L152" s="20">
        <v>2</v>
      </c>
      <c r="M152" s="22">
        <v>2</v>
      </c>
      <c r="N152" s="20">
        <v>1</v>
      </c>
      <c r="O152" s="21"/>
      <c r="P152" s="23">
        <f>SUM(I152:O152)</f>
        <v>7</v>
      </c>
      <c r="Q152" s="19">
        <v>1</v>
      </c>
      <c r="R152" s="20"/>
      <c r="S152" s="21"/>
      <c r="T152" s="20">
        <v>2</v>
      </c>
      <c r="U152" s="22">
        <v>2</v>
      </c>
      <c r="V152" s="20">
        <v>1</v>
      </c>
      <c r="W152" s="21"/>
      <c r="X152" s="23">
        <f>SUM(Q152:W152)</f>
        <v>6</v>
      </c>
      <c r="Y152" s="19">
        <v>0</v>
      </c>
      <c r="Z152" s="20"/>
      <c r="AA152" s="21"/>
      <c r="AB152" s="20">
        <v>0</v>
      </c>
      <c r="AC152" s="21">
        <v>0</v>
      </c>
      <c r="AD152" s="20">
        <v>0</v>
      </c>
      <c r="AE152" s="24"/>
      <c r="AF152" s="23">
        <f>SUM(Y152:AE152)</f>
        <v>0</v>
      </c>
      <c r="AG152" s="19">
        <v>1</v>
      </c>
      <c r="AH152" s="20"/>
      <c r="AI152" s="21"/>
      <c r="AJ152" s="20">
        <v>0</v>
      </c>
      <c r="AK152" s="21">
        <v>0</v>
      </c>
      <c r="AL152" s="20">
        <v>0</v>
      </c>
      <c r="AM152" s="24"/>
      <c r="AN152" s="23">
        <f>SUM(AG152:AM152)</f>
        <v>1</v>
      </c>
      <c r="AO152" s="19">
        <v>0</v>
      </c>
      <c r="AP152" s="20"/>
      <c r="AQ152" s="21"/>
      <c r="AR152" s="20">
        <v>0</v>
      </c>
      <c r="AS152" s="21">
        <v>0</v>
      </c>
      <c r="AT152" s="20">
        <v>0</v>
      </c>
      <c r="AU152" s="24"/>
      <c r="AV152" s="23">
        <f>SUM(AO152:AU152)</f>
        <v>0</v>
      </c>
      <c r="AW152" s="19">
        <v>1</v>
      </c>
      <c r="AX152" s="20"/>
      <c r="AY152" s="21"/>
      <c r="AZ152" s="20">
        <v>0</v>
      </c>
      <c r="BA152" s="21">
        <v>0</v>
      </c>
      <c r="BB152" s="20">
        <v>0</v>
      </c>
      <c r="BC152" s="24"/>
      <c r="BD152" s="23">
        <f>SUM(AW152:BC152)</f>
        <v>1</v>
      </c>
      <c r="BE152" s="19">
        <v>0</v>
      </c>
      <c r="BF152" s="20"/>
      <c r="BG152" s="21"/>
      <c r="BH152" s="20">
        <v>0</v>
      </c>
      <c r="BI152" s="21">
        <v>0</v>
      </c>
      <c r="BJ152" s="20">
        <v>0</v>
      </c>
      <c r="BK152" s="24"/>
      <c r="BL152" s="23">
        <f>SUM(BE152:BK152)</f>
        <v>0</v>
      </c>
      <c r="BM152" s="19"/>
      <c r="BN152" s="20"/>
      <c r="BO152" s="21"/>
      <c r="BP152" s="20"/>
      <c r="BQ152" s="21"/>
      <c r="BR152" s="20"/>
      <c r="BS152" s="24"/>
      <c r="BT152" s="23">
        <f>SUM(BM152:BS152)</f>
        <v>0</v>
      </c>
      <c r="BU152" s="25"/>
      <c r="BV152" s="26"/>
      <c r="BW152" s="27"/>
      <c r="BX152" s="26"/>
      <c r="BY152" s="27"/>
      <c r="BZ152" s="26"/>
      <c r="CA152" s="28"/>
      <c r="CB152" s="29">
        <f>SUM(BU152:CA152)</f>
        <v>0</v>
      </c>
      <c r="CC152" s="30">
        <f>IF(P152-BL152-AN152-CD152&lt;&gt;X152,"Err!","")</f>
      </c>
      <c r="CD152" s="41">
        <v>0</v>
      </c>
      <c r="CO152" s="43">
        <f t="shared" si="75"/>
        <v>1</v>
      </c>
    </row>
    <row r="153" spans="1:93" ht="12" customHeight="1">
      <c r="A153" s="16">
        <f t="shared" si="76"/>
        <v>151</v>
      </c>
      <c r="B153" s="67" t="s">
        <v>27</v>
      </c>
      <c r="C153" s="55">
        <v>21</v>
      </c>
      <c r="D153" s="56" t="s">
        <v>446</v>
      </c>
      <c r="E153" s="58" t="s">
        <v>447</v>
      </c>
      <c r="F153" s="50">
        <v>2</v>
      </c>
      <c r="G153" s="17">
        <f>IF(X153&lt;&gt;0,AF153/X153,IF(P153&lt;&gt;0,0,""))</f>
        <v>0.25</v>
      </c>
      <c r="H153" s="18">
        <f>IF(X153+AN153+BL153&lt;&gt;0,(AF153+AN153)/(X153+AN153+BL153),"")</f>
        <v>0.25</v>
      </c>
      <c r="I153" s="19"/>
      <c r="J153" s="20">
        <v>4</v>
      </c>
      <c r="K153" s="21">
        <v>5</v>
      </c>
      <c r="L153" s="20">
        <v>3</v>
      </c>
      <c r="M153" s="22"/>
      <c r="N153" s="20"/>
      <c r="O153" s="21"/>
      <c r="P153" s="23">
        <f>SUM(I153:O153)</f>
        <v>12</v>
      </c>
      <c r="Q153" s="19"/>
      <c r="R153" s="20">
        <v>4</v>
      </c>
      <c r="S153" s="21">
        <v>5</v>
      </c>
      <c r="T153" s="20">
        <v>3</v>
      </c>
      <c r="U153" s="22"/>
      <c r="V153" s="20"/>
      <c r="W153" s="21"/>
      <c r="X153" s="23">
        <f>SUM(Q153:W153)</f>
        <v>12</v>
      </c>
      <c r="Y153" s="19"/>
      <c r="Z153" s="20">
        <v>1</v>
      </c>
      <c r="AA153" s="21">
        <v>1</v>
      </c>
      <c r="AB153" s="20">
        <v>1</v>
      </c>
      <c r="AC153" s="21"/>
      <c r="AD153" s="20"/>
      <c r="AE153" s="24"/>
      <c r="AF153" s="23">
        <f>SUM(Y153:AE153)</f>
        <v>3</v>
      </c>
      <c r="AG153" s="19"/>
      <c r="AH153" s="20">
        <v>0</v>
      </c>
      <c r="AI153" s="21">
        <v>0</v>
      </c>
      <c r="AJ153" s="20">
        <v>0</v>
      </c>
      <c r="AK153" s="21"/>
      <c r="AL153" s="20"/>
      <c r="AM153" s="24"/>
      <c r="AN153" s="23">
        <f>SUM(AG153:AM153)</f>
        <v>0</v>
      </c>
      <c r="AO153" s="19"/>
      <c r="AP153" s="20">
        <v>0</v>
      </c>
      <c r="AQ153" s="21">
        <v>1</v>
      </c>
      <c r="AR153" s="20">
        <v>0</v>
      </c>
      <c r="AS153" s="21"/>
      <c r="AT153" s="20"/>
      <c r="AU153" s="24"/>
      <c r="AV153" s="23">
        <f>SUM(AO153:AU153)</f>
        <v>1</v>
      </c>
      <c r="AW153" s="19"/>
      <c r="AX153" s="20">
        <v>0</v>
      </c>
      <c r="AY153" s="21">
        <v>0</v>
      </c>
      <c r="AZ153" s="20">
        <v>1</v>
      </c>
      <c r="BA153" s="21"/>
      <c r="BB153" s="20"/>
      <c r="BC153" s="24"/>
      <c r="BD153" s="23">
        <f>SUM(AW153:BC153)</f>
        <v>1</v>
      </c>
      <c r="BE153" s="19"/>
      <c r="BF153" s="20">
        <v>0</v>
      </c>
      <c r="BG153" s="21">
        <v>0</v>
      </c>
      <c r="BH153" s="20">
        <v>0</v>
      </c>
      <c r="BI153" s="21"/>
      <c r="BJ153" s="20"/>
      <c r="BK153" s="24"/>
      <c r="BL153" s="23">
        <f>SUM(BE153:BK153)</f>
        <v>0</v>
      </c>
      <c r="BM153" s="19"/>
      <c r="BN153" s="20"/>
      <c r="BO153" s="21">
        <v>6</v>
      </c>
      <c r="BP153" s="20">
        <v>3</v>
      </c>
      <c r="BQ153" s="21"/>
      <c r="BR153" s="20"/>
      <c r="BS153" s="24"/>
      <c r="BT153" s="23">
        <f>SUM(BM153:BS153)</f>
        <v>9</v>
      </c>
      <c r="BU153" s="25"/>
      <c r="BV153" s="26"/>
      <c r="BW153" s="27">
        <v>4</v>
      </c>
      <c r="BX153" s="26">
        <v>4</v>
      </c>
      <c r="BY153" s="27"/>
      <c r="BZ153" s="26"/>
      <c r="CA153" s="28"/>
      <c r="CB153" s="29">
        <f>SUM(BU153:CA153)</f>
        <v>8</v>
      </c>
      <c r="CC153" s="30">
        <f>IF(P153-BL153-AN153-CD153&lt;&gt;X153,"Err!","")</f>
      </c>
      <c r="CD153" s="41">
        <v>0</v>
      </c>
      <c r="CO153" s="43">
        <f t="shared" si="75"/>
        <v>2</v>
      </c>
    </row>
    <row r="154" spans="1:93" ht="12" customHeight="1">
      <c r="A154" s="16">
        <f t="shared" si="76"/>
        <v>152</v>
      </c>
      <c r="B154" s="67" t="s">
        <v>27</v>
      </c>
      <c r="C154" s="55">
        <v>22</v>
      </c>
      <c r="D154" s="56" t="s">
        <v>107</v>
      </c>
      <c r="E154" s="58" t="s">
        <v>116</v>
      </c>
      <c r="F154" s="50">
        <v>0</v>
      </c>
      <c r="G154" s="17">
        <f>IF(X154&lt;&gt;0,AF154/X154,IF(P154&lt;&gt;0,0,""))</f>
      </c>
      <c r="H154" s="18">
        <f>IF(X154+AN154+BL154&lt;&gt;0,(AF154+AN154)/(X154+AN154+BL154),"")</f>
      </c>
      <c r="I154" s="19"/>
      <c r="J154" s="20"/>
      <c r="K154" s="21"/>
      <c r="L154" s="20"/>
      <c r="M154" s="22"/>
      <c r="N154" s="20"/>
      <c r="O154" s="21"/>
      <c r="P154" s="23">
        <f>SUM(I154:O154)</f>
        <v>0</v>
      </c>
      <c r="Q154" s="19"/>
      <c r="R154" s="20"/>
      <c r="S154" s="21"/>
      <c r="T154" s="20"/>
      <c r="U154" s="22"/>
      <c r="V154" s="20"/>
      <c r="W154" s="21"/>
      <c r="X154" s="23">
        <f>SUM(Q154:W154)</f>
        <v>0</v>
      </c>
      <c r="Y154" s="19"/>
      <c r="Z154" s="20"/>
      <c r="AA154" s="21"/>
      <c r="AB154" s="20"/>
      <c r="AC154" s="21"/>
      <c r="AD154" s="20"/>
      <c r="AE154" s="24"/>
      <c r="AF154" s="23">
        <f>SUM(Y154:AE154)</f>
        <v>0</v>
      </c>
      <c r="AG154" s="19"/>
      <c r="AH154" s="20"/>
      <c r="AI154" s="21"/>
      <c r="AJ154" s="20"/>
      <c r="AK154" s="21"/>
      <c r="AL154" s="20"/>
      <c r="AM154" s="24"/>
      <c r="AN154" s="23">
        <f>SUM(AG154:AM154)</f>
        <v>0</v>
      </c>
      <c r="AO154" s="19"/>
      <c r="AP154" s="20"/>
      <c r="AQ154" s="21"/>
      <c r="AR154" s="20"/>
      <c r="AS154" s="21"/>
      <c r="AT154" s="20"/>
      <c r="AU154" s="24"/>
      <c r="AV154" s="23">
        <f>SUM(AO154:AU154)</f>
        <v>0</v>
      </c>
      <c r="AW154" s="19"/>
      <c r="AX154" s="20"/>
      <c r="AY154" s="21"/>
      <c r="AZ154" s="20"/>
      <c r="BA154" s="21"/>
      <c r="BB154" s="20"/>
      <c r="BC154" s="24"/>
      <c r="BD154" s="23">
        <f>SUM(AW154:BC154)</f>
        <v>0</v>
      </c>
      <c r="BE154" s="19"/>
      <c r="BF154" s="20"/>
      <c r="BG154" s="21"/>
      <c r="BH154" s="20"/>
      <c r="BI154" s="21"/>
      <c r="BJ154" s="20"/>
      <c r="BK154" s="24"/>
      <c r="BL154" s="23">
        <f>SUM(BE154:BK154)</f>
        <v>0</v>
      </c>
      <c r="BM154" s="19"/>
      <c r="BN154" s="20"/>
      <c r="BO154" s="21"/>
      <c r="BP154" s="20"/>
      <c r="BQ154" s="21"/>
      <c r="BR154" s="20"/>
      <c r="BS154" s="24"/>
      <c r="BT154" s="23">
        <f>SUM(BM154:BS154)</f>
        <v>0</v>
      </c>
      <c r="BU154" s="25"/>
      <c r="BV154" s="26"/>
      <c r="BW154" s="27"/>
      <c r="BX154" s="26"/>
      <c r="BY154" s="27"/>
      <c r="BZ154" s="26"/>
      <c r="CA154" s="28"/>
      <c r="CB154" s="29">
        <f>SUM(BU154:CA154)</f>
        <v>0</v>
      </c>
      <c r="CC154" s="30">
        <f>IF(P154-BL154-AN154-CD154&lt;&gt;X154,"Err!","")</f>
      </c>
      <c r="CD154" s="41">
        <v>0</v>
      </c>
      <c r="CF154" s="43"/>
      <c r="CG154" s="43"/>
      <c r="CH154" s="43"/>
      <c r="CI154" s="43"/>
      <c r="CJ154" s="43"/>
      <c r="CK154" s="43"/>
      <c r="CL154" s="43"/>
      <c r="CM154" s="43"/>
      <c r="CN154" s="43"/>
      <c r="CO154" s="43">
        <f t="shared" si="75"/>
        <v>0</v>
      </c>
    </row>
    <row r="155" spans="1:93" ht="12" customHeight="1">
      <c r="A155" s="16">
        <f t="shared" si="76"/>
        <v>153</v>
      </c>
      <c r="B155" s="67" t="s">
        <v>27</v>
      </c>
      <c r="C155" s="55">
        <v>23</v>
      </c>
      <c r="D155" s="56" t="s">
        <v>108</v>
      </c>
      <c r="E155" s="58" t="s">
        <v>117</v>
      </c>
      <c r="F155" s="50">
        <v>1</v>
      </c>
      <c r="G155" s="17">
        <f>IF(X155&lt;&gt;0,AF155/X155,IF(P155&lt;&gt;0,0,""))</f>
        <v>0</v>
      </c>
      <c r="H155" s="18">
        <f>IF(X155+AN155+BL155&lt;&gt;0,(AF155+AN155)/(X155+AN155+BL155),"")</f>
        <v>0</v>
      </c>
      <c r="I155" s="19">
        <v>1</v>
      </c>
      <c r="J155" s="20"/>
      <c r="K155" s="21"/>
      <c r="L155" s="20"/>
      <c r="M155" s="22"/>
      <c r="N155" s="20"/>
      <c r="O155" s="21"/>
      <c r="P155" s="23">
        <f>SUM(I155:O155)</f>
        <v>1</v>
      </c>
      <c r="Q155" s="19">
        <v>1</v>
      </c>
      <c r="R155" s="20"/>
      <c r="S155" s="21"/>
      <c r="T155" s="20"/>
      <c r="U155" s="22"/>
      <c r="V155" s="20"/>
      <c r="W155" s="21"/>
      <c r="X155" s="23">
        <f>SUM(Q155:W155)</f>
        <v>1</v>
      </c>
      <c r="Y155" s="19">
        <v>0</v>
      </c>
      <c r="Z155" s="20"/>
      <c r="AA155" s="21"/>
      <c r="AB155" s="20"/>
      <c r="AC155" s="21"/>
      <c r="AD155" s="20"/>
      <c r="AE155" s="24"/>
      <c r="AF155" s="23">
        <f>SUM(Y155:AE155)</f>
        <v>0</v>
      </c>
      <c r="AG155" s="19">
        <v>0</v>
      </c>
      <c r="AH155" s="20"/>
      <c r="AI155" s="21"/>
      <c r="AJ155" s="20"/>
      <c r="AK155" s="21"/>
      <c r="AL155" s="20"/>
      <c r="AM155" s="24"/>
      <c r="AN155" s="23">
        <f>SUM(AG155:AM155)</f>
        <v>0</v>
      </c>
      <c r="AO155" s="19">
        <v>0</v>
      </c>
      <c r="AP155" s="20"/>
      <c r="AQ155" s="21"/>
      <c r="AR155" s="20"/>
      <c r="AS155" s="21"/>
      <c r="AT155" s="20"/>
      <c r="AU155" s="24"/>
      <c r="AV155" s="23">
        <f>SUM(AO155:AU155)</f>
        <v>0</v>
      </c>
      <c r="AW155" s="19">
        <v>0</v>
      </c>
      <c r="AX155" s="20"/>
      <c r="AY155" s="21"/>
      <c r="AZ155" s="20"/>
      <c r="BA155" s="21"/>
      <c r="BB155" s="20"/>
      <c r="BC155" s="24"/>
      <c r="BD155" s="23">
        <f>SUM(AW155:BC155)</f>
        <v>0</v>
      </c>
      <c r="BE155" s="19">
        <v>0</v>
      </c>
      <c r="BF155" s="20"/>
      <c r="BG155" s="21"/>
      <c r="BH155" s="20"/>
      <c r="BI155" s="21"/>
      <c r="BJ155" s="20"/>
      <c r="BK155" s="24"/>
      <c r="BL155" s="23">
        <f>SUM(BE155:BK155)</f>
        <v>0</v>
      </c>
      <c r="BM155" s="19"/>
      <c r="BN155" s="20"/>
      <c r="BO155" s="21"/>
      <c r="BP155" s="20"/>
      <c r="BQ155" s="21"/>
      <c r="BR155" s="20"/>
      <c r="BS155" s="24"/>
      <c r="BT155" s="23">
        <f>SUM(BM155:BS155)</f>
        <v>0</v>
      </c>
      <c r="BU155" s="25"/>
      <c r="BV155" s="26"/>
      <c r="BW155" s="27"/>
      <c r="BX155" s="26"/>
      <c r="BY155" s="27"/>
      <c r="BZ155" s="26"/>
      <c r="CA155" s="28"/>
      <c r="CB155" s="29">
        <f>SUM(BU155:CA155)</f>
        <v>0</v>
      </c>
      <c r="CC155" s="30">
        <f>IF(P155-BL155-AN155-CD155&lt;&gt;X155,"Err!","")</f>
      </c>
      <c r="CD155" s="41">
        <v>0</v>
      </c>
      <c r="CF155" s="43"/>
      <c r="CG155" s="43"/>
      <c r="CH155" s="43"/>
      <c r="CI155" s="43"/>
      <c r="CJ155" s="43"/>
      <c r="CK155" s="43"/>
      <c r="CL155" s="43"/>
      <c r="CM155" s="43"/>
      <c r="CN155" s="43"/>
      <c r="CO155" s="43">
        <f t="shared" si="75"/>
        <v>1</v>
      </c>
    </row>
    <row r="156" spans="1:93" ht="12" customHeight="1">
      <c r="A156" s="16">
        <f t="shared" si="76"/>
        <v>154</v>
      </c>
      <c r="B156" s="67" t="s">
        <v>27</v>
      </c>
      <c r="C156" s="57">
        <v>24</v>
      </c>
      <c r="D156" s="56" t="s">
        <v>338</v>
      </c>
      <c r="E156" s="58" t="s">
        <v>338</v>
      </c>
      <c r="F156" s="50">
        <v>0</v>
      </c>
      <c r="G156" s="17">
        <f>IF(X156&lt;&gt;0,AF156/X156,IF(P156&lt;&gt;0,0,""))</f>
      </c>
      <c r="H156" s="18">
        <f>IF(X156+AN156+BL156&lt;&gt;0,(AF156+AN156)/(X156+AN156+BL156),"")</f>
      </c>
      <c r="I156" s="19"/>
      <c r="J156" s="20"/>
      <c r="K156" s="21"/>
      <c r="L156" s="20"/>
      <c r="M156" s="22"/>
      <c r="N156" s="20"/>
      <c r="O156" s="21"/>
      <c r="P156" s="23">
        <f>SUM(I156:O156)</f>
        <v>0</v>
      </c>
      <c r="Q156" s="19"/>
      <c r="R156" s="20"/>
      <c r="S156" s="21"/>
      <c r="T156" s="20"/>
      <c r="U156" s="22"/>
      <c r="V156" s="20"/>
      <c r="W156" s="21"/>
      <c r="X156" s="23">
        <f>SUM(Q156:W156)</f>
        <v>0</v>
      </c>
      <c r="Y156" s="19"/>
      <c r="Z156" s="20"/>
      <c r="AA156" s="21"/>
      <c r="AB156" s="20"/>
      <c r="AC156" s="21"/>
      <c r="AD156" s="20"/>
      <c r="AE156" s="24"/>
      <c r="AF156" s="23">
        <f>SUM(Y156:AE156)</f>
        <v>0</v>
      </c>
      <c r="AG156" s="19"/>
      <c r="AH156" s="20"/>
      <c r="AI156" s="21"/>
      <c r="AJ156" s="20"/>
      <c r="AK156" s="21"/>
      <c r="AL156" s="20"/>
      <c r="AM156" s="24"/>
      <c r="AN156" s="23">
        <f>SUM(AG156:AM156)</f>
        <v>0</v>
      </c>
      <c r="AO156" s="19"/>
      <c r="AP156" s="20"/>
      <c r="AQ156" s="21"/>
      <c r="AR156" s="20"/>
      <c r="AS156" s="21"/>
      <c r="AT156" s="20"/>
      <c r="AU156" s="24"/>
      <c r="AV156" s="23">
        <f>SUM(AO156:AU156)</f>
        <v>0</v>
      </c>
      <c r="AW156" s="19"/>
      <c r="AX156" s="20"/>
      <c r="AY156" s="21"/>
      <c r="AZ156" s="20"/>
      <c r="BA156" s="21"/>
      <c r="BB156" s="20"/>
      <c r="BC156" s="24"/>
      <c r="BD156" s="23">
        <f>SUM(AW156:BC156)</f>
        <v>0</v>
      </c>
      <c r="BE156" s="19"/>
      <c r="BF156" s="20"/>
      <c r="BG156" s="21"/>
      <c r="BH156" s="20"/>
      <c r="BI156" s="21"/>
      <c r="BJ156" s="20"/>
      <c r="BK156" s="24"/>
      <c r="BL156" s="23">
        <f>SUM(BE156:BK156)</f>
        <v>0</v>
      </c>
      <c r="BM156" s="19"/>
      <c r="BN156" s="20"/>
      <c r="BO156" s="21"/>
      <c r="BP156" s="20"/>
      <c r="BQ156" s="21"/>
      <c r="BR156" s="20"/>
      <c r="BS156" s="24"/>
      <c r="BT156" s="23">
        <f>SUM(BM156:BS156)</f>
        <v>0</v>
      </c>
      <c r="BU156" s="25"/>
      <c r="BV156" s="26"/>
      <c r="BW156" s="27"/>
      <c r="BX156" s="26"/>
      <c r="BY156" s="27"/>
      <c r="BZ156" s="26"/>
      <c r="CA156" s="28"/>
      <c r="CB156" s="29">
        <f>SUM(BU156:CA156)</f>
        <v>0</v>
      </c>
      <c r="CC156" s="30">
        <f>IF(P156-BL156-AN156-CD156&lt;&gt;X156,"Err!","")</f>
      </c>
      <c r="CD156" s="41">
        <v>0</v>
      </c>
      <c r="CF156" s="43"/>
      <c r="CG156" s="43"/>
      <c r="CH156" s="43"/>
      <c r="CI156" s="43"/>
      <c r="CJ156" s="43"/>
      <c r="CK156" s="43"/>
      <c r="CL156" s="43"/>
      <c r="CM156" s="43"/>
      <c r="CN156" s="43"/>
      <c r="CO156" s="43">
        <f>IF(OR(C156="",P156=0),0,IF(P156&lt;$CE$135,1,2))</f>
        <v>0</v>
      </c>
    </row>
    <row r="157" spans="1:93" ht="12" customHeight="1">
      <c r="A157" s="16">
        <f t="shared" si="76"/>
        <v>155</v>
      </c>
      <c r="B157" s="67" t="s">
        <v>27</v>
      </c>
      <c r="C157" s="55">
        <v>25</v>
      </c>
      <c r="D157" s="56" t="s">
        <v>109</v>
      </c>
      <c r="E157" s="58" t="s">
        <v>118</v>
      </c>
      <c r="F157" s="50">
        <v>0</v>
      </c>
      <c r="G157" s="17">
        <f>IF(X157&lt;&gt;0,AF157/X157,IF(P157&lt;&gt;0,0,""))</f>
      </c>
      <c r="H157" s="18">
        <f>IF(X157+AN157+BL157&lt;&gt;0,(AF157+AN157)/(X157+AN157+BL157),"")</f>
      </c>
      <c r="I157" s="19"/>
      <c r="J157" s="20"/>
      <c r="K157" s="21"/>
      <c r="L157" s="20"/>
      <c r="M157" s="22"/>
      <c r="N157" s="20"/>
      <c r="O157" s="21"/>
      <c r="P157" s="23">
        <f>SUM(I157:O157)</f>
        <v>0</v>
      </c>
      <c r="Q157" s="19"/>
      <c r="R157" s="20"/>
      <c r="S157" s="21"/>
      <c r="T157" s="20"/>
      <c r="U157" s="22"/>
      <c r="V157" s="20"/>
      <c r="W157" s="21"/>
      <c r="X157" s="23">
        <f>SUM(Q157:W157)</f>
        <v>0</v>
      </c>
      <c r="Y157" s="19"/>
      <c r="Z157" s="20"/>
      <c r="AA157" s="21"/>
      <c r="AB157" s="20"/>
      <c r="AC157" s="21"/>
      <c r="AD157" s="20"/>
      <c r="AE157" s="24"/>
      <c r="AF157" s="23">
        <f>SUM(Y157:AE157)</f>
        <v>0</v>
      </c>
      <c r="AG157" s="19"/>
      <c r="AH157" s="20"/>
      <c r="AI157" s="21"/>
      <c r="AJ157" s="20"/>
      <c r="AK157" s="21"/>
      <c r="AL157" s="20"/>
      <c r="AM157" s="24"/>
      <c r="AN157" s="23">
        <f>SUM(AG157:AM157)</f>
        <v>0</v>
      </c>
      <c r="AO157" s="19"/>
      <c r="AP157" s="20"/>
      <c r="AQ157" s="21"/>
      <c r="AR157" s="20"/>
      <c r="AS157" s="21"/>
      <c r="AT157" s="20"/>
      <c r="AU157" s="24"/>
      <c r="AV157" s="23">
        <f>SUM(AO157:AU157)</f>
        <v>0</v>
      </c>
      <c r="AW157" s="19"/>
      <c r="AX157" s="20"/>
      <c r="AY157" s="21"/>
      <c r="AZ157" s="20"/>
      <c r="BA157" s="21"/>
      <c r="BB157" s="20"/>
      <c r="BC157" s="24"/>
      <c r="BD157" s="23">
        <f>SUM(AW157:BC157)</f>
        <v>0</v>
      </c>
      <c r="BE157" s="19"/>
      <c r="BF157" s="20"/>
      <c r="BG157" s="21"/>
      <c r="BH157" s="20"/>
      <c r="BI157" s="21"/>
      <c r="BJ157" s="20"/>
      <c r="BK157" s="24"/>
      <c r="BL157" s="23">
        <f>SUM(BE157:BK157)</f>
        <v>0</v>
      </c>
      <c r="BM157" s="19"/>
      <c r="BN157" s="20"/>
      <c r="BO157" s="21"/>
      <c r="BP157" s="20"/>
      <c r="BQ157" s="21"/>
      <c r="BR157" s="20"/>
      <c r="BS157" s="24"/>
      <c r="BT157" s="23">
        <f>SUM(BM157:BS157)</f>
        <v>0</v>
      </c>
      <c r="BU157" s="25"/>
      <c r="BV157" s="26"/>
      <c r="BW157" s="27"/>
      <c r="BX157" s="26"/>
      <c r="BY157" s="27"/>
      <c r="BZ157" s="26"/>
      <c r="CA157" s="28"/>
      <c r="CB157" s="29">
        <f>SUM(BU157:CA157)</f>
        <v>0</v>
      </c>
      <c r="CC157" s="30">
        <f>IF(P157-BL157-AN157-CD157&lt;&gt;X157,"Err!","")</f>
      </c>
      <c r="CD157" s="41">
        <v>0</v>
      </c>
      <c r="CF157" s="43"/>
      <c r="CG157" s="43"/>
      <c r="CH157" s="43"/>
      <c r="CI157" s="43"/>
      <c r="CJ157" s="43"/>
      <c r="CK157" s="43"/>
      <c r="CL157" s="43"/>
      <c r="CM157" s="43"/>
      <c r="CN157" s="43"/>
      <c r="CO157" s="43">
        <f t="shared" si="75"/>
        <v>0</v>
      </c>
    </row>
    <row r="158" spans="1:93" ht="12" customHeight="1">
      <c r="A158" s="16">
        <f t="shared" si="76"/>
        <v>156</v>
      </c>
      <c r="B158" s="67" t="s">
        <v>27</v>
      </c>
      <c r="C158" s="55">
        <v>27</v>
      </c>
      <c r="D158" s="56" t="s">
        <v>110</v>
      </c>
      <c r="E158" s="58" t="s">
        <v>119</v>
      </c>
      <c r="F158" s="50">
        <v>1</v>
      </c>
      <c r="G158" s="17">
        <f>IF(X158&lt;&gt;0,AF158/X158,IF(P158&lt;&gt;0,0,""))</f>
        <v>0.3333333333333333</v>
      </c>
      <c r="H158" s="18">
        <f>IF(X158+AN158+BL158&lt;&gt;0,(AF158+AN158)/(X158+AN158+BL158),"")</f>
        <v>0.42857142857142855</v>
      </c>
      <c r="I158" s="19">
        <v>1</v>
      </c>
      <c r="J158" s="20">
        <v>2</v>
      </c>
      <c r="K158" s="21">
        <v>2</v>
      </c>
      <c r="L158" s="20"/>
      <c r="M158" s="22">
        <v>2</v>
      </c>
      <c r="N158" s="20"/>
      <c r="O158" s="21"/>
      <c r="P158" s="23">
        <f>SUM(I158:O158)</f>
        <v>7</v>
      </c>
      <c r="Q158" s="19">
        <v>1</v>
      </c>
      <c r="R158" s="20">
        <v>1</v>
      </c>
      <c r="S158" s="21">
        <v>2</v>
      </c>
      <c r="T158" s="20"/>
      <c r="U158" s="22">
        <v>2</v>
      </c>
      <c r="V158" s="20"/>
      <c r="W158" s="21"/>
      <c r="X158" s="23">
        <f>SUM(Q158:W158)</f>
        <v>6</v>
      </c>
      <c r="Y158" s="19">
        <v>0</v>
      </c>
      <c r="Z158" s="20">
        <v>0</v>
      </c>
      <c r="AA158" s="21">
        <v>1</v>
      </c>
      <c r="AB158" s="20"/>
      <c r="AC158" s="21">
        <v>1</v>
      </c>
      <c r="AD158" s="20"/>
      <c r="AE158" s="24"/>
      <c r="AF158" s="23">
        <f>SUM(Y158:AE158)</f>
        <v>2</v>
      </c>
      <c r="AG158" s="19">
        <v>0</v>
      </c>
      <c r="AH158" s="20">
        <v>1</v>
      </c>
      <c r="AI158" s="21">
        <v>0</v>
      </c>
      <c r="AJ158" s="20"/>
      <c r="AK158" s="21">
        <v>0</v>
      </c>
      <c r="AL158" s="20"/>
      <c r="AM158" s="24"/>
      <c r="AN158" s="23">
        <f>SUM(AG158:AM158)</f>
        <v>1</v>
      </c>
      <c r="AO158" s="19">
        <v>0</v>
      </c>
      <c r="AP158" s="20">
        <v>0</v>
      </c>
      <c r="AQ158" s="21">
        <v>0</v>
      </c>
      <c r="AR158" s="20"/>
      <c r="AS158" s="21">
        <v>0</v>
      </c>
      <c r="AT158" s="20"/>
      <c r="AU158" s="24"/>
      <c r="AV158" s="23">
        <f>SUM(AO158:AU158)</f>
        <v>0</v>
      </c>
      <c r="AW158" s="19">
        <v>0</v>
      </c>
      <c r="AX158" s="20">
        <v>1</v>
      </c>
      <c r="AY158" s="21">
        <v>0</v>
      </c>
      <c r="AZ158" s="20"/>
      <c r="BA158" s="21">
        <v>0</v>
      </c>
      <c r="BB158" s="20"/>
      <c r="BC158" s="24"/>
      <c r="BD158" s="23">
        <f>SUM(AW158:BC158)</f>
        <v>1</v>
      </c>
      <c r="BE158" s="19">
        <v>0</v>
      </c>
      <c r="BF158" s="20">
        <v>0</v>
      </c>
      <c r="BG158" s="21">
        <v>0</v>
      </c>
      <c r="BH158" s="20"/>
      <c r="BI158" s="21">
        <v>0</v>
      </c>
      <c r="BJ158" s="20"/>
      <c r="BK158" s="24"/>
      <c r="BL158" s="23">
        <f>SUM(BE158:BK158)</f>
        <v>0</v>
      </c>
      <c r="BM158" s="19"/>
      <c r="BN158" s="20"/>
      <c r="BO158" s="21"/>
      <c r="BP158" s="20"/>
      <c r="BQ158" s="21"/>
      <c r="BR158" s="20"/>
      <c r="BS158" s="24"/>
      <c r="BT158" s="23">
        <f>SUM(BM158:BS158)</f>
        <v>0</v>
      </c>
      <c r="BU158" s="25"/>
      <c r="BV158" s="26"/>
      <c r="BW158" s="27"/>
      <c r="BX158" s="26"/>
      <c r="BY158" s="27"/>
      <c r="BZ158" s="26"/>
      <c r="CA158" s="28"/>
      <c r="CB158" s="29">
        <f>SUM(BU158:CA158)</f>
        <v>0</v>
      </c>
      <c r="CC158" s="30">
        <f>IF(P158-BL158-AN158-CD158&lt;&gt;X158,"Err!","")</f>
      </c>
      <c r="CD158" s="41">
        <v>0</v>
      </c>
      <c r="CF158" s="43"/>
      <c r="CG158" s="43"/>
      <c r="CH158" s="43"/>
      <c r="CI158" s="43"/>
      <c r="CJ158" s="43"/>
      <c r="CK158" s="43"/>
      <c r="CL158" s="43"/>
      <c r="CM158" s="43"/>
      <c r="CN158" s="43"/>
      <c r="CO158" s="43">
        <f t="shared" si="75"/>
        <v>1</v>
      </c>
    </row>
    <row r="159" spans="1:93" ht="12" customHeight="1">
      <c r="A159" s="16">
        <f t="shared" si="76"/>
        <v>157</v>
      </c>
      <c r="B159" s="67" t="s">
        <v>27</v>
      </c>
      <c r="C159" s="55">
        <v>28</v>
      </c>
      <c r="D159" s="56" t="s">
        <v>334</v>
      </c>
      <c r="E159" s="58" t="s">
        <v>120</v>
      </c>
      <c r="F159" s="50">
        <v>1</v>
      </c>
      <c r="G159" s="17">
        <f>IF(X159&lt;&gt;0,AF159/X159,IF(P159&lt;&gt;0,0,""))</f>
        <v>0.125</v>
      </c>
      <c r="H159" s="18">
        <f>IF(X159+AN159+BL159&lt;&gt;0,(AF159+AN159)/(X159+AN159+BL159),"")</f>
        <v>0.125</v>
      </c>
      <c r="I159" s="19">
        <v>2</v>
      </c>
      <c r="J159" s="20">
        <v>1</v>
      </c>
      <c r="K159" s="21"/>
      <c r="L159" s="20">
        <v>1</v>
      </c>
      <c r="M159" s="22">
        <v>2</v>
      </c>
      <c r="N159" s="20">
        <v>2</v>
      </c>
      <c r="O159" s="21"/>
      <c r="P159" s="23">
        <f>SUM(I159:O159)</f>
        <v>8</v>
      </c>
      <c r="Q159" s="19">
        <v>2</v>
      </c>
      <c r="R159" s="20">
        <v>1</v>
      </c>
      <c r="S159" s="21"/>
      <c r="T159" s="20">
        <v>1</v>
      </c>
      <c r="U159" s="22">
        <v>2</v>
      </c>
      <c r="V159" s="20">
        <v>2</v>
      </c>
      <c r="W159" s="21"/>
      <c r="X159" s="23">
        <f>SUM(Q159:W159)</f>
        <v>8</v>
      </c>
      <c r="Y159" s="19">
        <v>1</v>
      </c>
      <c r="Z159" s="20">
        <v>0</v>
      </c>
      <c r="AA159" s="21"/>
      <c r="AB159" s="20">
        <v>0</v>
      </c>
      <c r="AC159" s="21">
        <v>0</v>
      </c>
      <c r="AD159" s="20">
        <v>0</v>
      </c>
      <c r="AE159" s="24"/>
      <c r="AF159" s="23">
        <f>SUM(Y159:AE159)</f>
        <v>1</v>
      </c>
      <c r="AG159" s="19">
        <v>0</v>
      </c>
      <c r="AH159" s="20">
        <v>0</v>
      </c>
      <c r="AI159" s="21"/>
      <c r="AJ159" s="20">
        <v>0</v>
      </c>
      <c r="AK159" s="21">
        <v>0</v>
      </c>
      <c r="AL159" s="20">
        <v>0</v>
      </c>
      <c r="AM159" s="24"/>
      <c r="AN159" s="23">
        <f>SUM(AG159:AM159)</f>
        <v>0</v>
      </c>
      <c r="AO159" s="19">
        <v>0</v>
      </c>
      <c r="AP159" s="20">
        <v>0</v>
      </c>
      <c r="AQ159" s="21"/>
      <c r="AR159" s="20">
        <v>0</v>
      </c>
      <c r="AS159" s="21">
        <v>0</v>
      </c>
      <c r="AT159" s="20">
        <v>1</v>
      </c>
      <c r="AU159" s="24"/>
      <c r="AV159" s="23">
        <f>SUM(AO159:AU159)</f>
        <v>1</v>
      </c>
      <c r="AW159" s="19">
        <v>0</v>
      </c>
      <c r="AX159" s="20">
        <v>0</v>
      </c>
      <c r="AY159" s="21"/>
      <c r="AZ159" s="20">
        <v>0</v>
      </c>
      <c r="BA159" s="21">
        <v>0</v>
      </c>
      <c r="BB159" s="20">
        <v>1</v>
      </c>
      <c r="BC159" s="24"/>
      <c r="BD159" s="23">
        <f>SUM(AW159:BC159)</f>
        <v>1</v>
      </c>
      <c r="BE159" s="19">
        <v>0</v>
      </c>
      <c r="BF159" s="20">
        <v>0</v>
      </c>
      <c r="BG159" s="21"/>
      <c r="BH159" s="20">
        <v>0</v>
      </c>
      <c r="BI159" s="21">
        <v>0</v>
      </c>
      <c r="BJ159" s="20">
        <v>0</v>
      </c>
      <c r="BK159" s="24"/>
      <c r="BL159" s="23">
        <f>SUM(BE159:BK159)</f>
        <v>0</v>
      </c>
      <c r="BM159" s="19"/>
      <c r="BN159" s="20"/>
      <c r="BO159" s="21"/>
      <c r="BP159" s="20"/>
      <c r="BQ159" s="21"/>
      <c r="BR159" s="20"/>
      <c r="BS159" s="24"/>
      <c r="BT159" s="23">
        <f>SUM(BM159:BS159)</f>
        <v>0</v>
      </c>
      <c r="BU159" s="25"/>
      <c r="BV159" s="26"/>
      <c r="BW159" s="27"/>
      <c r="BX159" s="26"/>
      <c r="BY159" s="27"/>
      <c r="BZ159" s="26"/>
      <c r="CA159" s="28"/>
      <c r="CB159" s="29">
        <f>SUM(BU159:CA159)</f>
        <v>0</v>
      </c>
      <c r="CC159" s="30">
        <f>IF(P159-BL159-AN159-CD159&lt;&gt;X159,"Err!","")</f>
      </c>
      <c r="CD159" s="41">
        <v>0</v>
      </c>
      <c r="CF159" s="43"/>
      <c r="CG159" s="43"/>
      <c r="CH159" s="43"/>
      <c r="CI159" s="43"/>
      <c r="CJ159" s="43"/>
      <c r="CK159" s="43"/>
      <c r="CL159" s="43"/>
      <c r="CM159" s="43"/>
      <c r="CN159" s="43"/>
      <c r="CO159" s="43">
        <f t="shared" si="75"/>
        <v>1</v>
      </c>
    </row>
    <row r="160" spans="1:93" ht="12" customHeight="1">
      <c r="A160" s="16">
        <f t="shared" si="76"/>
        <v>158</v>
      </c>
      <c r="B160" s="67" t="s">
        <v>27</v>
      </c>
      <c r="C160" s="55">
        <v>30</v>
      </c>
      <c r="D160" s="56" t="s">
        <v>104</v>
      </c>
      <c r="E160" s="58" t="s">
        <v>114</v>
      </c>
      <c r="F160" s="50">
        <v>2</v>
      </c>
      <c r="G160" s="17">
        <f>IF(X160&lt;&gt;0,AF160/X160,IF(P160&lt;&gt;0,0,""))</f>
        <v>0.4117647058823529</v>
      </c>
      <c r="H160" s="18">
        <f>IF(X160+AN160+BL160&lt;&gt;0,(AF160+AN160)/(X160+AN160+BL160),"")</f>
        <v>0.5</v>
      </c>
      <c r="I160" s="19">
        <v>1</v>
      </c>
      <c r="J160" s="20">
        <v>4</v>
      </c>
      <c r="K160" s="21">
        <v>4</v>
      </c>
      <c r="L160" s="20">
        <v>3</v>
      </c>
      <c r="M160" s="22">
        <v>4</v>
      </c>
      <c r="N160" s="20">
        <v>4</v>
      </c>
      <c r="O160" s="21"/>
      <c r="P160" s="23">
        <f>SUM(I160:O160)</f>
        <v>20</v>
      </c>
      <c r="Q160" s="19">
        <v>1</v>
      </c>
      <c r="R160" s="20">
        <v>3</v>
      </c>
      <c r="S160" s="21">
        <v>4</v>
      </c>
      <c r="T160" s="20">
        <v>3</v>
      </c>
      <c r="U160" s="22">
        <v>4</v>
      </c>
      <c r="V160" s="20">
        <v>2</v>
      </c>
      <c r="W160" s="21"/>
      <c r="X160" s="23">
        <f>SUM(Q160:W160)</f>
        <v>17</v>
      </c>
      <c r="Y160" s="19">
        <v>0</v>
      </c>
      <c r="Z160" s="20">
        <v>1</v>
      </c>
      <c r="AA160" s="21">
        <v>1</v>
      </c>
      <c r="AB160" s="20">
        <v>1</v>
      </c>
      <c r="AC160" s="21">
        <v>2</v>
      </c>
      <c r="AD160" s="20">
        <v>2</v>
      </c>
      <c r="AE160" s="24"/>
      <c r="AF160" s="23">
        <f>SUM(Y160:AE160)</f>
        <v>7</v>
      </c>
      <c r="AG160" s="19">
        <v>0</v>
      </c>
      <c r="AH160" s="20">
        <v>1</v>
      </c>
      <c r="AI160" s="21">
        <v>0</v>
      </c>
      <c r="AJ160" s="20">
        <v>0</v>
      </c>
      <c r="AK160" s="21">
        <v>0</v>
      </c>
      <c r="AL160" s="20">
        <v>2</v>
      </c>
      <c r="AM160" s="24"/>
      <c r="AN160" s="23">
        <f>SUM(AG160:AM160)</f>
        <v>3</v>
      </c>
      <c r="AO160" s="19">
        <v>0</v>
      </c>
      <c r="AP160" s="20">
        <v>2</v>
      </c>
      <c r="AQ160" s="21">
        <v>2</v>
      </c>
      <c r="AR160" s="20">
        <v>0</v>
      </c>
      <c r="AS160" s="21">
        <v>3</v>
      </c>
      <c r="AT160" s="20">
        <v>2</v>
      </c>
      <c r="AU160" s="24"/>
      <c r="AV160" s="23">
        <f>SUM(AO160:AU160)</f>
        <v>9</v>
      </c>
      <c r="AW160" s="19">
        <v>0</v>
      </c>
      <c r="AX160" s="20">
        <v>2</v>
      </c>
      <c r="AY160" s="21">
        <v>0</v>
      </c>
      <c r="AZ160" s="20">
        <v>0</v>
      </c>
      <c r="BA160" s="21">
        <v>1</v>
      </c>
      <c r="BB160" s="20">
        <v>0</v>
      </c>
      <c r="BC160" s="24"/>
      <c r="BD160" s="23">
        <f>SUM(AW160:BC160)</f>
        <v>3</v>
      </c>
      <c r="BE160" s="19">
        <v>0</v>
      </c>
      <c r="BF160" s="20">
        <v>0</v>
      </c>
      <c r="BG160" s="21">
        <v>0</v>
      </c>
      <c r="BH160" s="20">
        <v>0</v>
      </c>
      <c r="BI160" s="21">
        <v>0</v>
      </c>
      <c r="BJ160" s="20">
        <v>0</v>
      </c>
      <c r="BK160" s="24"/>
      <c r="BL160" s="23">
        <f>SUM(BE160:BK160)</f>
        <v>0</v>
      </c>
      <c r="BM160" s="19"/>
      <c r="BN160" s="20">
        <v>2</v>
      </c>
      <c r="BO160" s="21"/>
      <c r="BP160" s="20"/>
      <c r="BQ160" s="21">
        <v>3</v>
      </c>
      <c r="BR160" s="20"/>
      <c r="BS160" s="24"/>
      <c r="BT160" s="23">
        <f>SUM(BM160:BS160)</f>
        <v>5</v>
      </c>
      <c r="BU160" s="25"/>
      <c r="BV160" s="26">
        <v>7</v>
      </c>
      <c r="BW160" s="27"/>
      <c r="BX160" s="26"/>
      <c r="BY160" s="27">
        <v>4</v>
      </c>
      <c r="BZ160" s="26"/>
      <c r="CA160" s="28"/>
      <c r="CB160" s="29">
        <f>SUM(BU160:CA160)</f>
        <v>11</v>
      </c>
      <c r="CC160" s="30">
        <f>IF(P160-BL160-AN160-CD160&lt;&gt;X160,"Err!","")</f>
      </c>
      <c r="CD160" s="41">
        <v>0</v>
      </c>
      <c r="CF160" s="43"/>
      <c r="CG160" s="43"/>
      <c r="CH160" s="43"/>
      <c r="CI160" s="43"/>
      <c r="CJ160" s="43"/>
      <c r="CK160" s="43"/>
      <c r="CL160" s="43"/>
      <c r="CM160" s="43"/>
      <c r="CN160" s="43"/>
      <c r="CO160" s="43">
        <f t="shared" si="75"/>
        <v>2</v>
      </c>
    </row>
    <row r="161" spans="1:93" ht="12" customHeight="1">
      <c r="A161" s="16">
        <f t="shared" si="76"/>
        <v>159</v>
      </c>
      <c r="B161" s="67" t="s">
        <v>27</v>
      </c>
      <c r="C161" s="34"/>
      <c r="D161" s="66" t="s">
        <v>23</v>
      </c>
      <c r="E161" s="58"/>
      <c r="F161" s="51">
        <v>0</v>
      </c>
      <c r="G161" s="17">
        <f>IF(X161&lt;&gt;0,AF161/X161,IF(P161&lt;&gt;0,0,""))</f>
        <v>0.17647058823529413</v>
      </c>
      <c r="H161" s="18">
        <f>IF(X161+AN161+BL161&lt;&gt;0,(AF161+AN161)/(X161+AN161+BL161),"")</f>
        <v>0.3181818181818182</v>
      </c>
      <c r="I161" s="19"/>
      <c r="J161" s="20">
        <v>8</v>
      </c>
      <c r="K161" s="21"/>
      <c r="L161" s="20">
        <v>3</v>
      </c>
      <c r="M161" s="22">
        <v>4</v>
      </c>
      <c r="N161" s="20">
        <v>8</v>
      </c>
      <c r="O161" s="21"/>
      <c r="P161" s="23">
        <f>SUM(I161:O161)</f>
        <v>23</v>
      </c>
      <c r="Q161" s="19"/>
      <c r="R161" s="20">
        <v>4</v>
      </c>
      <c r="S161" s="21"/>
      <c r="T161" s="20">
        <v>3</v>
      </c>
      <c r="U161" s="22">
        <v>4</v>
      </c>
      <c r="V161" s="20">
        <v>6</v>
      </c>
      <c r="W161" s="21"/>
      <c r="X161" s="23">
        <f>SUM(Q161:W161)</f>
        <v>17</v>
      </c>
      <c r="Y161" s="19"/>
      <c r="Z161" s="20">
        <v>0</v>
      </c>
      <c r="AA161" s="21"/>
      <c r="AB161" s="20">
        <v>2</v>
      </c>
      <c r="AC161" s="21">
        <v>0</v>
      </c>
      <c r="AD161" s="20">
        <v>1</v>
      </c>
      <c r="AE161" s="24"/>
      <c r="AF161" s="23">
        <f>SUM(Y161:AE161)</f>
        <v>3</v>
      </c>
      <c r="AG161" s="19"/>
      <c r="AH161" s="20">
        <v>3</v>
      </c>
      <c r="AI161" s="21"/>
      <c r="AJ161" s="20">
        <v>0</v>
      </c>
      <c r="AK161" s="21">
        <v>0</v>
      </c>
      <c r="AL161" s="20">
        <v>1</v>
      </c>
      <c r="AM161" s="24"/>
      <c r="AN161" s="23">
        <f>SUM(AG161:AM161)</f>
        <v>4</v>
      </c>
      <c r="AO161" s="19"/>
      <c r="AP161" s="20">
        <v>1</v>
      </c>
      <c r="AQ161" s="21"/>
      <c r="AR161" s="20">
        <v>1</v>
      </c>
      <c r="AS161" s="21">
        <v>0</v>
      </c>
      <c r="AT161" s="20">
        <v>2</v>
      </c>
      <c r="AU161" s="24"/>
      <c r="AV161" s="23">
        <f>SUM(AO161:AU161)</f>
        <v>4</v>
      </c>
      <c r="AW161" s="19"/>
      <c r="AX161" s="20">
        <v>6</v>
      </c>
      <c r="AY161" s="21"/>
      <c r="AZ161" s="20">
        <v>0</v>
      </c>
      <c r="BA161" s="21">
        <v>0</v>
      </c>
      <c r="BB161" s="20">
        <v>1</v>
      </c>
      <c r="BC161" s="24"/>
      <c r="BD161" s="23">
        <f>SUM(AW161:BC161)</f>
        <v>7</v>
      </c>
      <c r="BE161" s="19"/>
      <c r="BF161" s="20">
        <v>1</v>
      </c>
      <c r="BG161" s="21"/>
      <c r="BH161" s="20">
        <v>0</v>
      </c>
      <c r="BI161" s="21">
        <v>0</v>
      </c>
      <c r="BJ161" s="20">
        <v>0</v>
      </c>
      <c r="BK161" s="24"/>
      <c r="BL161" s="23">
        <f>SUM(BE161:BK161)</f>
        <v>1</v>
      </c>
      <c r="BM161" s="19"/>
      <c r="BN161" s="20"/>
      <c r="BO161" s="21"/>
      <c r="BP161" s="20"/>
      <c r="BQ161" s="21"/>
      <c r="BR161" s="20"/>
      <c r="BS161" s="24"/>
      <c r="BT161" s="23">
        <f>SUM(BM161:BS161)</f>
        <v>0</v>
      </c>
      <c r="BU161" s="25"/>
      <c r="BV161" s="26"/>
      <c r="BW161" s="27"/>
      <c r="BX161" s="26"/>
      <c r="BY161" s="27"/>
      <c r="BZ161" s="26"/>
      <c r="CA161" s="28"/>
      <c r="CB161" s="29">
        <f>SUM(BU161:CA161)</f>
        <v>0</v>
      </c>
      <c r="CC161" s="30">
        <f>IF(P161-BL161-AN161-CD161&lt;&gt;X161,"Err!","")</f>
      </c>
      <c r="CD161" s="41">
        <v>1</v>
      </c>
      <c r="CF161" s="43"/>
      <c r="CG161" s="43"/>
      <c r="CH161" s="43"/>
      <c r="CI161" s="43"/>
      <c r="CJ161" s="43"/>
      <c r="CK161" s="43"/>
      <c r="CL161" s="43"/>
      <c r="CM161" s="43"/>
      <c r="CN161" s="43"/>
      <c r="CO161" s="43">
        <f t="shared" si="75"/>
        <v>0</v>
      </c>
    </row>
    <row r="162" spans="1:94" ht="12" customHeight="1">
      <c r="A162" s="16">
        <f t="shared" si="76"/>
        <v>160</v>
      </c>
      <c r="B162" s="54" t="s">
        <v>52</v>
      </c>
      <c r="C162" s="55">
        <v>0</v>
      </c>
      <c r="D162" s="56" t="s">
        <v>121</v>
      </c>
      <c r="E162" s="58" t="s">
        <v>139</v>
      </c>
      <c r="F162" s="50">
        <v>1</v>
      </c>
      <c r="G162" s="17">
        <f>IF(X162&lt;&gt;0,AF162/X162,IF(P162&lt;&gt;0,0,""))</f>
        <v>0.3333333333333333</v>
      </c>
      <c r="H162" s="18">
        <f>IF(X162+AN162+BL162&lt;&gt;0,(AF162+AN162)/(X162+AN162+BL162),"")</f>
        <v>0.5</v>
      </c>
      <c r="I162" s="19">
        <v>4</v>
      </c>
      <c r="J162" s="20"/>
      <c r="K162" s="21"/>
      <c r="L162" s="20"/>
      <c r="M162" s="22"/>
      <c r="N162" s="20"/>
      <c r="O162" s="21"/>
      <c r="P162" s="23">
        <f>SUM(I162:O162)</f>
        <v>4</v>
      </c>
      <c r="Q162" s="19">
        <v>3</v>
      </c>
      <c r="R162" s="20"/>
      <c r="S162" s="21"/>
      <c r="T162" s="20"/>
      <c r="U162" s="22"/>
      <c r="V162" s="20"/>
      <c r="W162" s="21"/>
      <c r="X162" s="23">
        <f>SUM(Q162:W162)</f>
        <v>3</v>
      </c>
      <c r="Y162" s="19">
        <v>1</v>
      </c>
      <c r="Z162" s="20"/>
      <c r="AA162" s="21"/>
      <c r="AB162" s="20"/>
      <c r="AC162" s="21"/>
      <c r="AD162" s="20"/>
      <c r="AE162" s="24"/>
      <c r="AF162" s="23">
        <f>SUM(Y162:AE162)</f>
        <v>1</v>
      </c>
      <c r="AG162" s="19">
        <v>1</v>
      </c>
      <c r="AH162" s="20"/>
      <c r="AI162" s="21"/>
      <c r="AJ162" s="20"/>
      <c r="AK162" s="21"/>
      <c r="AL162" s="20"/>
      <c r="AM162" s="24"/>
      <c r="AN162" s="23">
        <f>SUM(AG162:AM162)</f>
        <v>1</v>
      </c>
      <c r="AO162" s="19">
        <v>1</v>
      </c>
      <c r="AP162" s="20"/>
      <c r="AQ162" s="21"/>
      <c r="AR162" s="20"/>
      <c r="AS162" s="21"/>
      <c r="AT162" s="20"/>
      <c r="AU162" s="24"/>
      <c r="AV162" s="23">
        <f>SUM(AO162:AU162)</f>
        <v>1</v>
      </c>
      <c r="AW162" s="19">
        <v>0</v>
      </c>
      <c r="AX162" s="20"/>
      <c r="AY162" s="21"/>
      <c r="AZ162" s="20"/>
      <c r="BA162" s="21"/>
      <c r="BB162" s="20"/>
      <c r="BC162" s="24"/>
      <c r="BD162" s="23">
        <f>SUM(AW162:BC162)</f>
        <v>0</v>
      </c>
      <c r="BE162" s="19">
        <v>0</v>
      </c>
      <c r="BF162" s="20"/>
      <c r="BG162" s="21"/>
      <c r="BH162" s="20"/>
      <c r="BI162" s="21"/>
      <c r="BJ162" s="20"/>
      <c r="BK162" s="24"/>
      <c r="BL162" s="23">
        <f>SUM(BE162:BK162)</f>
        <v>0</v>
      </c>
      <c r="BM162" s="19"/>
      <c r="BN162" s="20"/>
      <c r="BO162" s="21"/>
      <c r="BP162" s="20"/>
      <c r="BQ162" s="21"/>
      <c r="BR162" s="20"/>
      <c r="BS162" s="24"/>
      <c r="BT162" s="23">
        <f>SUM(BM162:BS162)</f>
        <v>0</v>
      </c>
      <c r="BU162" s="25"/>
      <c r="BV162" s="26"/>
      <c r="BW162" s="27"/>
      <c r="BX162" s="26"/>
      <c r="BY162" s="27"/>
      <c r="BZ162" s="26"/>
      <c r="CA162" s="28"/>
      <c r="CB162" s="29">
        <f>SUM(BU162:CA162)</f>
        <v>0</v>
      </c>
      <c r="CC162" s="30">
        <f>IF(P162-BL162-AN162-CD162&lt;&gt;X162,"Err!","")</f>
      </c>
      <c r="CD162" s="41">
        <v>0</v>
      </c>
      <c r="CE162" s="48">
        <f>IF((7-COUNTIF(CG163:CM163,0))*2&gt;$CP$1,(7-COUNTIF(CG163:CM163,0))*2,$CP$1)</f>
        <v>12</v>
      </c>
      <c r="CF162" s="43" t="s">
        <v>15</v>
      </c>
      <c r="CG162" s="44">
        <f>IF(CG164&lt;&gt;0,ROUND(CG165/CG164,3),0)</f>
        <v>0.207</v>
      </c>
      <c r="CH162" s="44">
        <f aca="true" t="shared" si="77" ref="CH162:CN162">IF(CH164&lt;&gt;0,ROUND(CH165/CH164,3),0)</f>
        <v>0.37</v>
      </c>
      <c r="CI162" s="44">
        <f t="shared" si="77"/>
        <v>0.125</v>
      </c>
      <c r="CJ162" s="44">
        <f t="shared" si="77"/>
        <v>0</v>
      </c>
      <c r="CK162" s="44">
        <f t="shared" si="77"/>
        <v>0</v>
      </c>
      <c r="CL162" s="44">
        <f t="shared" si="77"/>
        <v>0</v>
      </c>
      <c r="CM162" s="44">
        <f t="shared" si="77"/>
        <v>0</v>
      </c>
      <c r="CN162" s="44">
        <f t="shared" si="77"/>
        <v>0.238</v>
      </c>
      <c r="CO162" s="43">
        <f>IF(OR(C162="",P162=0),0,IF(P162&lt;$CE$162,1,2))</f>
        <v>1</v>
      </c>
      <c r="CP162" s="42">
        <f>7-COUNTIF(CG163:CM163,0)</f>
        <v>3</v>
      </c>
    </row>
    <row r="163" spans="1:93" ht="12" customHeight="1">
      <c r="A163" s="16">
        <f t="shared" si="76"/>
        <v>161</v>
      </c>
      <c r="B163" s="54" t="s">
        <v>52</v>
      </c>
      <c r="C163" s="55">
        <v>1</v>
      </c>
      <c r="D163" s="56" t="s">
        <v>122</v>
      </c>
      <c r="E163" s="58" t="s">
        <v>140</v>
      </c>
      <c r="F163" s="50">
        <v>1</v>
      </c>
      <c r="G163" s="17">
        <f>IF(X163&lt;&gt;0,AF163/X163,IF(P163&lt;&gt;0,0,""))</f>
        <v>0.6</v>
      </c>
      <c r="H163" s="18">
        <f>IF(X163+AN163+BL163&lt;&gt;0,(AF163+AN163)/(X163+AN163+BL163),"")</f>
        <v>0.7777777777777778</v>
      </c>
      <c r="I163" s="19">
        <v>4</v>
      </c>
      <c r="J163" s="20">
        <v>3</v>
      </c>
      <c r="K163" s="21">
        <v>2</v>
      </c>
      <c r="L163" s="20"/>
      <c r="M163" s="22"/>
      <c r="N163" s="20"/>
      <c r="O163" s="21"/>
      <c r="P163" s="23">
        <f>SUM(I163:O163)</f>
        <v>9</v>
      </c>
      <c r="Q163" s="19">
        <v>1</v>
      </c>
      <c r="R163" s="20">
        <v>2</v>
      </c>
      <c r="S163" s="21">
        <v>2</v>
      </c>
      <c r="T163" s="20"/>
      <c r="U163" s="22"/>
      <c r="V163" s="20"/>
      <c r="W163" s="21"/>
      <c r="X163" s="23">
        <f>SUM(Q163:W163)</f>
        <v>5</v>
      </c>
      <c r="Y163" s="19">
        <v>1</v>
      </c>
      <c r="Z163" s="20">
        <v>2</v>
      </c>
      <c r="AA163" s="21">
        <v>0</v>
      </c>
      <c r="AB163" s="20"/>
      <c r="AC163" s="21"/>
      <c r="AD163" s="20"/>
      <c r="AE163" s="24"/>
      <c r="AF163" s="23">
        <f>SUM(Y163:AE163)</f>
        <v>3</v>
      </c>
      <c r="AG163" s="19">
        <v>3</v>
      </c>
      <c r="AH163" s="20">
        <v>1</v>
      </c>
      <c r="AI163" s="21">
        <v>0</v>
      </c>
      <c r="AJ163" s="20"/>
      <c r="AK163" s="21"/>
      <c r="AL163" s="20"/>
      <c r="AM163" s="24"/>
      <c r="AN163" s="23">
        <f>SUM(AG163:AM163)</f>
        <v>4</v>
      </c>
      <c r="AO163" s="19">
        <v>3</v>
      </c>
      <c r="AP163" s="20">
        <v>2</v>
      </c>
      <c r="AQ163" s="21">
        <v>0</v>
      </c>
      <c r="AR163" s="20"/>
      <c r="AS163" s="21"/>
      <c r="AT163" s="20"/>
      <c r="AU163" s="24"/>
      <c r="AV163" s="23">
        <f>SUM(AO163:AU163)</f>
        <v>5</v>
      </c>
      <c r="AW163" s="19">
        <v>1</v>
      </c>
      <c r="AX163" s="20">
        <v>1</v>
      </c>
      <c r="AY163" s="21">
        <v>0</v>
      </c>
      <c r="AZ163" s="20"/>
      <c r="BA163" s="21"/>
      <c r="BB163" s="20"/>
      <c r="BC163" s="24"/>
      <c r="BD163" s="23">
        <f>SUM(AW163:BC163)</f>
        <v>2</v>
      </c>
      <c r="BE163" s="19">
        <v>0</v>
      </c>
      <c r="BF163" s="20">
        <v>0</v>
      </c>
      <c r="BG163" s="21">
        <v>0</v>
      </c>
      <c r="BH163" s="20"/>
      <c r="BI163" s="21"/>
      <c r="BJ163" s="20"/>
      <c r="BK163" s="24"/>
      <c r="BL163" s="23">
        <f>SUM(BE163:BK163)</f>
        <v>0</v>
      </c>
      <c r="BM163" s="19">
        <v>6</v>
      </c>
      <c r="BN163" s="20">
        <v>0</v>
      </c>
      <c r="BO163" s="21"/>
      <c r="BP163" s="20"/>
      <c r="BQ163" s="21"/>
      <c r="BR163" s="20"/>
      <c r="BS163" s="24"/>
      <c r="BT163" s="23">
        <f>SUM(BM163:BS163)</f>
        <v>6</v>
      </c>
      <c r="BU163" s="25">
        <v>7</v>
      </c>
      <c r="BV163" s="26">
        <v>2</v>
      </c>
      <c r="BW163" s="27"/>
      <c r="BX163" s="26"/>
      <c r="BY163" s="27"/>
      <c r="BZ163" s="26"/>
      <c r="CA163" s="28"/>
      <c r="CB163" s="29">
        <f>SUM(BU163:CA163)</f>
        <v>9</v>
      </c>
      <c r="CC163" s="30">
        <f>IF(P163-BL163-AN163-CD163&lt;&gt;X163,"Err!","")</f>
      </c>
      <c r="CD163" s="41">
        <v>0</v>
      </c>
      <c r="CF163" s="43" t="s">
        <v>30</v>
      </c>
      <c r="CG163" s="43">
        <f>SUM(I162:I187)</f>
        <v>37</v>
      </c>
      <c r="CH163" s="43">
        <f aca="true" t="shared" si="78" ref="CH163:CN163">SUM(J162:J187)</f>
        <v>32</v>
      </c>
      <c r="CI163" s="43">
        <f t="shared" si="78"/>
        <v>27</v>
      </c>
      <c r="CJ163" s="43">
        <f t="shared" si="78"/>
        <v>0</v>
      </c>
      <c r="CK163" s="43">
        <f t="shared" si="78"/>
        <v>0</v>
      </c>
      <c r="CL163" s="43">
        <f t="shared" si="78"/>
        <v>0</v>
      </c>
      <c r="CM163" s="43">
        <f t="shared" si="78"/>
        <v>0</v>
      </c>
      <c r="CN163" s="43">
        <f t="shared" si="78"/>
        <v>96</v>
      </c>
      <c r="CO163" s="43">
        <f aca="true" t="shared" si="79" ref="CO163:CO187">IF(OR(C163="",P163=0),0,IF(P163&lt;$CE$162,1,2))</f>
        <v>1</v>
      </c>
    </row>
    <row r="164" spans="1:93" ht="12" customHeight="1">
      <c r="A164" s="16">
        <f t="shared" si="76"/>
        <v>162</v>
      </c>
      <c r="B164" s="54" t="s">
        <v>52</v>
      </c>
      <c r="C164" s="55">
        <v>2</v>
      </c>
      <c r="D164" s="56" t="s">
        <v>123</v>
      </c>
      <c r="E164" s="58" t="s">
        <v>141</v>
      </c>
      <c r="F164" s="50">
        <v>1</v>
      </c>
      <c r="G164" s="17">
        <f>IF(X164&lt;&gt;0,AF164/X164,IF(P164&lt;&gt;0,0,""))</f>
        <v>0.25</v>
      </c>
      <c r="H164" s="18">
        <f>IF(X164+AN164+BL164&lt;&gt;0,(AF164+AN164)/(X164+AN164+BL164),"")</f>
        <v>0.4</v>
      </c>
      <c r="I164" s="19">
        <v>4</v>
      </c>
      <c r="J164" s="20">
        <v>3</v>
      </c>
      <c r="K164" s="21">
        <v>3</v>
      </c>
      <c r="L164" s="20"/>
      <c r="M164" s="22"/>
      <c r="N164" s="20"/>
      <c r="O164" s="21"/>
      <c r="P164" s="23">
        <f>SUM(I164:O164)</f>
        <v>10</v>
      </c>
      <c r="Q164" s="19">
        <v>3</v>
      </c>
      <c r="R164" s="20">
        <v>3</v>
      </c>
      <c r="S164" s="21">
        <v>2</v>
      </c>
      <c r="T164" s="20"/>
      <c r="U164" s="22"/>
      <c r="V164" s="20"/>
      <c r="W164" s="21"/>
      <c r="X164" s="23">
        <f>SUM(Q164:W164)</f>
        <v>8</v>
      </c>
      <c r="Y164" s="19">
        <v>1</v>
      </c>
      <c r="Z164" s="20">
        <v>1</v>
      </c>
      <c r="AA164" s="21">
        <v>0</v>
      </c>
      <c r="AB164" s="20"/>
      <c r="AC164" s="21"/>
      <c r="AD164" s="20"/>
      <c r="AE164" s="24"/>
      <c r="AF164" s="23">
        <f>SUM(Y164:AE164)</f>
        <v>2</v>
      </c>
      <c r="AG164" s="19">
        <v>1</v>
      </c>
      <c r="AH164" s="20">
        <v>0</v>
      </c>
      <c r="AI164" s="21">
        <v>1</v>
      </c>
      <c r="AJ164" s="20"/>
      <c r="AK164" s="21"/>
      <c r="AL164" s="20"/>
      <c r="AM164" s="24"/>
      <c r="AN164" s="23">
        <f>SUM(AG164:AM164)</f>
        <v>2</v>
      </c>
      <c r="AO164" s="19">
        <v>1</v>
      </c>
      <c r="AP164" s="20">
        <v>0</v>
      </c>
      <c r="AQ164" s="21">
        <v>0</v>
      </c>
      <c r="AR164" s="20"/>
      <c r="AS164" s="21"/>
      <c r="AT164" s="20"/>
      <c r="AU164" s="24"/>
      <c r="AV164" s="23">
        <f>SUM(AO164:AU164)</f>
        <v>1</v>
      </c>
      <c r="AW164" s="19">
        <v>2</v>
      </c>
      <c r="AX164" s="20">
        <v>2</v>
      </c>
      <c r="AY164" s="21">
        <v>0</v>
      </c>
      <c r="AZ164" s="20"/>
      <c r="BA164" s="21"/>
      <c r="BB164" s="20"/>
      <c r="BC164" s="24"/>
      <c r="BD164" s="23">
        <f>SUM(AW164:BC164)</f>
        <v>4</v>
      </c>
      <c r="BE164" s="19">
        <v>0</v>
      </c>
      <c r="BF164" s="20">
        <v>0</v>
      </c>
      <c r="BG164" s="21">
        <v>0</v>
      </c>
      <c r="BH164" s="20"/>
      <c r="BI164" s="21"/>
      <c r="BJ164" s="20"/>
      <c r="BK164" s="24"/>
      <c r="BL164" s="23">
        <f>SUM(BE164:BK164)</f>
        <v>0</v>
      </c>
      <c r="BM164" s="19"/>
      <c r="BN164" s="20"/>
      <c r="BO164" s="21"/>
      <c r="BP164" s="20"/>
      <c r="BQ164" s="21"/>
      <c r="BR164" s="20"/>
      <c r="BS164" s="24"/>
      <c r="BT164" s="23">
        <f>SUM(BM164:BS164)</f>
        <v>0</v>
      </c>
      <c r="BU164" s="25"/>
      <c r="BV164" s="26"/>
      <c r="BW164" s="27"/>
      <c r="BX164" s="26"/>
      <c r="BY164" s="27"/>
      <c r="BZ164" s="26"/>
      <c r="CA164" s="28"/>
      <c r="CB164" s="29">
        <f>SUM(BU164:CA164)</f>
        <v>0</v>
      </c>
      <c r="CC164" s="30">
        <f>IF(P164-BL164-AN164-CD164&lt;&gt;X164,"Err!","")</f>
      </c>
      <c r="CD164" s="41">
        <v>0</v>
      </c>
      <c r="CF164" s="43" t="s">
        <v>28</v>
      </c>
      <c r="CG164" s="43">
        <f>SUM(Q162:Q187)</f>
        <v>29</v>
      </c>
      <c r="CH164" s="43">
        <f aca="true" t="shared" si="80" ref="CH164:CN164">SUM(R162:R187)</f>
        <v>27</v>
      </c>
      <c r="CI164" s="43">
        <f t="shared" si="80"/>
        <v>24</v>
      </c>
      <c r="CJ164" s="43">
        <f t="shared" si="80"/>
        <v>0</v>
      </c>
      <c r="CK164" s="43">
        <f t="shared" si="80"/>
        <v>0</v>
      </c>
      <c r="CL164" s="43">
        <f t="shared" si="80"/>
        <v>0</v>
      </c>
      <c r="CM164" s="43">
        <f t="shared" si="80"/>
        <v>0</v>
      </c>
      <c r="CN164" s="43">
        <f t="shared" si="80"/>
        <v>80</v>
      </c>
      <c r="CO164" s="43">
        <f t="shared" si="79"/>
        <v>1</v>
      </c>
    </row>
    <row r="165" spans="1:93" ht="12" customHeight="1">
      <c r="A165" s="16">
        <f t="shared" si="76"/>
        <v>163</v>
      </c>
      <c r="B165" s="54" t="s">
        <v>52</v>
      </c>
      <c r="C165" s="55">
        <v>3</v>
      </c>
      <c r="D165" s="56" t="s">
        <v>124</v>
      </c>
      <c r="E165" s="58" t="s">
        <v>142</v>
      </c>
      <c r="F165" s="50">
        <v>1</v>
      </c>
      <c r="G165" s="17">
        <f>IF(X165&lt;&gt;0,AF165/X165,IF(P165&lt;&gt;0,0,""))</f>
        <v>0</v>
      </c>
      <c r="H165" s="18">
        <f>IF(X165+AN165+BL165&lt;&gt;0,(AF165+AN165)/(X165+AN165+BL165),"")</f>
        <v>0.2</v>
      </c>
      <c r="I165" s="19">
        <v>3</v>
      </c>
      <c r="J165" s="20">
        <v>4</v>
      </c>
      <c r="K165" s="21">
        <v>3</v>
      </c>
      <c r="L165" s="20"/>
      <c r="M165" s="22"/>
      <c r="N165" s="20"/>
      <c r="O165" s="21"/>
      <c r="P165" s="23">
        <f>SUM(I165:O165)</f>
        <v>10</v>
      </c>
      <c r="Q165" s="19">
        <v>2</v>
      </c>
      <c r="R165" s="20">
        <v>4</v>
      </c>
      <c r="S165" s="21">
        <v>2</v>
      </c>
      <c r="T165" s="20"/>
      <c r="U165" s="22"/>
      <c r="V165" s="20"/>
      <c r="W165" s="21"/>
      <c r="X165" s="23">
        <f>SUM(Q165:W165)</f>
        <v>8</v>
      </c>
      <c r="Y165" s="19">
        <v>0</v>
      </c>
      <c r="Z165" s="20">
        <v>0</v>
      </c>
      <c r="AA165" s="21">
        <v>0</v>
      </c>
      <c r="AB165" s="20"/>
      <c r="AC165" s="21"/>
      <c r="AD165" s="20"/>
      <c r="AE165" s="24"/>
      <c r="AF165" s="23">
        <f>SUM(Y165:AE165)</f>
        <v>0</v>
      </c>
      <c r="AG165" s="19">
        <v>1</v>
      </c>
      <c r="AH165" s="20">
        <v>0</v>
      </c>
      <c r="AI165" s="21">
        <v>1</v>
      </c>
      <c r="AJ165" s="20"/>
      <c r="AK165" s="21"/>
      <c r="AL165" s="20"/>
      <c r="AM165" s="24"/>
      <c r="AN165" s="23">
        <f>SUM(AG165:AM165)</f>
        <v>2</v>
      </c>
      <c r="AO165" s="19">
        <v>0</v>
      </c>
      <c r="AP165" s="20">
        <v>0</v>
      </c>
      <c r="AQ165" s="21">
        <v>0</v>
      </c>
      <c r="AR165" s="20"/>
      <c r="AS165" s="21"/>
      <c r="AT165" s="20"/>
      <c r="AU165" s="24"/>
      <c r="AV165" s="23">
        <f>SUM(AO165:AU165)</f>
        <v>0</v>
      </c>
      <c r="AW165" s="19">
        <v>1</v>
      </c>
      <c r="AX165" s="20">
        <v>0</v>
      </c>
      <c r="AY165" s="21">
        <v>1</v>
      </c>
      <c r="AZ165" s="20"/>
      <c r="BA165" s="21"/>
      <c r="BB165" s="20"/>
      <c r="BC165" s="24"/>
      <c r="BD165" s="23">
        <f>SUM(AW165:BC165)</f>
        <v>2</v>
      </c>
      <c r="BE165" s="19">
        <v>0</v>
      </c>
      <c r="BF165" s="20">
        <v>0</v>
      </c>
      <c r="BG165" s="21">
        <v>0</v>
      </c>
      <c r="BH165" s="20"/>
      <c r="BI165" s="21"/>
      <c r="BJ165" s="20"/>
      <c r="BK165" s="24"/>
      <c r="BL165" s="23">
        <f>SUM(BE165:BK165)</f>
        <v>0</v>
      </c>
      <c r="BM165" s="19"/>
      <c r="BN165" s="20"/>
      <c r="BO165" s="21"/>
      <c r="BP165" s="20"/>
      <c r="BQ165" s="21"/>
      <c r="BR165" s="20"/>
      <c r="BS165" s="24"/>
      <c r="BT165" s="23">
        <f>SUM(BM165:BS165)</f>
        <v>0</v>
      </c>
      <c r="BU165" s="25"/>
      <c r="BV165" s="26"/>
      <c r="BW165" s="27"/>
      <c r="BX165" s="26"/>
      <c r="BY165" s="27"/>
      <c r="BZ165" s="26"/>
      <c r="CA165" s="28"/>
      <c r="CB165" s="29">
        <f>SUM(BU165:CA165)</f>
        <v>0</v>
      </c>
      <c r="CC165" s="30">
        <f>IF(P165-BL165-AN165-CD165&lt;&gt;X165,"Err!","")</f>
      </c>
      <c r="CD165" s="41">
        <v>0</v>
      </c>
      <c r="CF165" s="43" t="s">
        <v>29</v>
      </c>
      <c r="CG165" s="43">
        <f>SUM(Y162:Y187)</f>
        <v>6</v>
      </c>
      <c r="CH165" s="43">
        <f aca="true" t="shared" si="81" ref="CH165:CN165">SUM(Z162:Z187)</f>
        <v>10</v>
      </c>
      <c r="CI165" s="43">
        <f t="shared" si="81"/>
        <v>3</v>
      </c>
      <c r="CJ165" s="43">
        <f t="shared" si="81"/>
        <v>0</v>
      </c>
      <c r="CK165" s="43">
        <f t="shared" si="81"/>
        <v>0</v>
      </c>
      <c r="CL165" s="43">
        <f t="shared" si="81"/>
        <v>0</v>
      </c>
      <c r="CM165" s="43">
        <f t="shared" si="81"/>
        <v>0</v>
      </c>
      <c r="CN165" s="43">
        <f t="shared" si="81"/>
        <v>19</v>
      </c>
      <c r="CO165" s="43">
        <f t="shared" si="79"/>
        <v>1</v>
      </c>
    </row>
    <row r="166" spans="1:93" ht="12" customHeight="1">
      <c r="A166" s="16">
        <f t="shared" si="76"/>
        <v>164</v>
      </c>
      <c r="B166" s="54" t="s">
        <v>52</v>
      </c>
      <c r="C166" s="55">
        <v>5</v>
      </c>
      <c r="D166" s="56" t="s">
        <v>125</v>
      </c>
      <c r="E166" s="58" t="s">
        <v>143</v>
      </c>
      <c r="F166" s="50">
        <v>1</v>
      </c>
      <c r="G166" s="17">
        <f>IF(X166&lt;&gt;0,AF166/X166,IF(P166&lt;&gt;0,0,""))</f>
        <v>0.2857142857142857</v>
      </c>
      <c r="H166" s="18">
        <f>IF(X166+AN166+BL166&lt;&gt;0,(AF166+AN166)/(X166+AN166+BL166),"")</f>
        <v>0.2857142857142857</v>
      </c>
      <c r="I166" s="19">
        <v>4</v>
      </c>
      <c r="J166" s="20">
        <v>3</v>
      </c>
      <c r="K166" s="21"/>
      <c r="L166" s="20"/>
      <c r="M166" s="22"/>
      <c r="N166" s="20"/>
      <c r="O166" s="21"/>
      <c r="P166" s="23">
        <f>SUM(I166:O166)</f>
        <v>7</v>
      </c>
      <c r="Q166" s="19">
        <v>4</v>
      </c>
      <c r="R166" s="20">
        <v>3</v>
      </c>
      <c r="S166" s="21"/>
      <c r="T166" s="20"/>
      <c r="U166" s="22"/>
      <c r="V166" s="20"/>
      <c r="W166" s="21"/>
      <c r="X166" s="23">
        <f>SUM(Q166:W166)</f>
        <v>7</v>
      </c>
      <c r="Y166" s="19">
        <v>0</v>
      </c>
      <c r="Z166" s="20">
        <v>2</v>
      </c>
      <c r="AA166" s="21"/>
      <c r="AB166" s="20"/>
      <c r="AC166" s="21"/>
      <c r="AD166" s="20"/>
      <c r="AE166" s="24"/>
      <c r="AF166" s="23">
        <f>SUM(Y166:AE166)</f>
        <v>2</v>
      </c>
      <c r="AG166" s="19">
        <v>0</v>
      </c>
      <c r="AH166" s="20">
        <v>0</v>
      </c>
      <c r="AI166" s="21"/>
      <c r="AJ166" s="20"/>
      <c r="AK166" s="21"/>
      <c r="AL166" s="20"/>
      <c r="AM166" s="24"/>
      <c r="AN166" s="23">
        <f>SUM(AG166:AM166)</f>
        <v>0</v>
      </c>
      <c r="AO166" s="19">
        <v>1</v>
      </c>
      <c r="AP166" s="20">
        <v>1</v>
      </c>
      <c r="AQ166" s="21"/>
      <c r="AR166" s="20"/>
      <c r="AS166" s="21"/>
      <c r="AT166" s="20"/>
      <c r="AU166" s="24"/>
      <c r="AV166" s="23">
        <f>SUM(AO166:AU166)</f>
        <v>2</v>
      </c>
      <c r="AW166" s="19">
        <v>0</v>
      </c>
      <c r="AX166" s="20">
        <v>1</v>
      </c>
      <c r="AY166" s="21"/>
      <c r="AZ166" s="20"/>
      <c r="BA166" s="21"/>
      <c r="BB166" s="20"/>
      <c r="BC166" s="24"/>
      <c r="BD166" s="23">
        <f>SUM(AW166:BC166)</f>
        <v>1</v>
      </c>
      <c r="BE166" s="19">
        <v>0</v>
      </c>
      <c r="BF166" s="20">
        <v>0</v>
      </c>
      <c r="BG166" s="21"/>
      <c r="BH166" s="20"/>
      <c r="BI166" s="21"/>
      <c r="BJ166" s="20"/>
      <c r="BK166" s="24"/>
      <c r="BL166" s="23">
        <f>SUM(BE166:BK166)</f>
        <v>0</v>
      </c>
      <c r="BM166" s="19"/>
      <c r="BN166" s="20"/>
      <c r="BO166" s="21"/>
      <c r="BP166" s="20"/>
      <c r="BQ166" s="21"/>
      <c r="BR166" s="20"/>
      <c r="BS166" s="24"/>
      <c r="BT166" s="23">
        <f>SUM(BM166:BS166)</f>
        <v>0</v>
      </c>
      <c r="BU166" s="25"/>
      <c r="BV166" s="26"/>
      <c r="BW166" s="27"/>
      <c r="BX166" s="26"/>
      <c r="BY166" s="27"/>
      <c r="BZ166" s="26"/>
      <c r="CA166" s="28"/>
      <c r="CB166" s="29">
        <f>SUM(BU166:CA166)</f>
        <v>0</v>
      </c>
      <c r="CC166" s="30">
        <f>IF(P166-BL166-AN166-CD166&lt;&gt;X166,"Err!","")</f>
      </c>
      <c r="CD166" s="41">
        <v>0</v>
      </c>
      <c r="CF166" s="43" t="s">
        <v>34</v>
      </c>
      <c r="CG166" s="43">
        <f>SUM(AG162:AG187)</f>
        <v>8</v>
      </c>
      <c r="CH166" s="43">
        <f aca="true" t="shared" si="82" ref="CH166:CN166">SUM(AH162:AH187)</f>
        <v>5</v>
      </c>
      <c r="CI166" s="43">
        <f t="shared" si="82"/>
        <v>3</v>
      </c>
      <c r="CJ166" s="43">
        <f t="shared" si="82"/>
        <v>0</v>
      </c>
      <c r="CK166" s="43">
        <f t="shared" si="82"/>
        <v>0</v>
      </c>
      <c r="CL166" s="43">
        <f t="shared" si="82"/>
        <v>0</v>
      </c>
      <c r="CM166" s="43">
        <f t="shared" si="82"/>
        <v>0</v>
      </c>
      <c r="CN166" s="43">
        <f t="shared" si="82"/>
        <v>16</v>
      </c>
      <c r="CO166" s="43">
        <f t="shared" si="79"/>
        <v>1</v>
      </c>
    </row>
    <row r="167" spans="1:93" ht="12" customHeight="1">
      <c r="A167" s="16">
        <f t="shared" si="76"/>
        <v>165</v>
      </c>
      <c r="B167" s="54" t="s">
        <v>52</v>
      </c>
      <c r="C167" s="57">
        <v>6</v>
      </c>
      <c r="D167" s="56" t="s">
        <v>126</v>
      </c>
      <c r="E167" s="58" t="s">
        <v>144</v>
      </c>
      <c r="F167" s="50">
        <v>0</v>
      </c>
      <c r="G167" s="17">
        <f>IF(X167&lt;&gt;0,AF167/X167,IF(P167&lt;&gt;0,0,""))</f>
      </c>
      <c r="H167" s="18">
        <f>IF(X167+AN167+BL167&lt;&gt;0,(AF167+AN167)/(X167+AN167+BL167),"")</f>
      </c>
      <c r="I167" s="19"/>
      <c r="J167" s="20"/>
      <c r="K167" s="21"/>
      <c r="L167" s="20"/>
      <c r="M167" s="22"/>
      <c r="N167" s="20"/>
      <c r="O167" s="21"/>
      <c r="P167" s="23">
        <f>SUM(I167:O167)</f>
        <v>0</v>
      </c>
      <c r="Q167" s="19"/>
      <c r="R167" s="20"/>
      <c r="S167" s="21"/>
      <c r="T167" s="20"/>
      <c r="U167" s="22"/>
      <c r="V167" s="20"/>
      <c r="W167" s="21"/>
      <c r="X167" s="23">
        <f>SUM(Q167:W167)</f>
        <v>0</v>
      </c>
      <c r="Y167" s="19"/>
      <c r="Z167" s="20"/>
      <c r="AA167" s="21"/>
      <c r="AB167" s="20"/>
      <c r="AC167" s="21"/>
      <c r="AD167" s="20"/>
      <c r="AE167" s="24"/>
      <c r="AF167" s="23">
        <f>SUM(Y167:AE167)</f>
        <v>0</v>
      </c>
      <c r="AG167" s="19"/>
      <c r="AH167" s="20"/>
      <c r="AI167" s="21"/>
      <c r="AJ167" s="20"/>
      <c r="AK167" s="21"/>
      <c r="AL167" s="20"/>
      <c r="AM167" s="24"/>
      <c r="AN167" s="23">
        <f>SUM(AG167:AM167)</f>
        <v>0</v>
      </c>
      <c r="AO167" s="19"/>
      <c r="AP167" s="20"/>
      <c r="AQ167" s="21"/>
      <c r="AR167" s="20"/>
      <c r="AS167" s="21"/>
      <c r="AT167" s="20"/>
      <c r="AU167" s="24"/>
      <c r="AV167" s="23">
        <f>SUM(AO167:AU167)</f>
        <v>0</v>
      </c>
      <c r="AW167" s="19"/>
      <c r="AX167" s="20"/>
      <c r="AY167" s="21"/>
      <c r="AZ167" s="20"/>
      <c r="BA167" s="21"/>
      <c r="BB167" s="20"/>
      <c r="BC167" s="24"/>
      <c r="BD167" s="23">
        <f>SUM(AW167:BC167)</f>
        <v>0</v>
      </c>
      <c r="BE167" s="19"/>
      <c r="BF167" s="20"/>
      <c r="BG167" s="21"/>
      <c r="BH167" s="20"/>
      <c r="BI167" s="21"/>
      <c r="BJ167" s="20"/>
      <c r="BK167" s="24"/>
      <c r="BL167" s="23">
        <f>SUM(BE167:BK167)</f>
        <v>0</v>
      </c>
      <c r="BM167" s="19"/>
      <c r="BN167" s="20"/>
      <c r="BO167" s="21"/>
      <c r="BP167" s="20"/>
      <c r="BQ167" s="21"/>
      <c r="BR167" s="20"/>
      <c r="BS167" s="24"/>
      <c r="BT167" s="23">
        <f>SUM(BM167:BS167)</f>
        <v>0</v>
      </c>
      <c r="BU167" s="25"/>
      <c r="BV167" s="26"/>
      <c r="BW167" s="27"/>
      <c r="BX167" s="26"/>
      <c r="BY167" s="27"/>
      <c r="BZ167" s="26"/>
      <c r="CA167" s="28"/>
      <c r="CB167" s="29">
        <f>SUM(BU167:CA167)</f>
        <v>0</v>
      </c>
      <c r="CC167" s="30">
        <f>IF(P167-BL167-AN167-CD167&lt;&gt;X167,"Err!","")</f>
      </c>
      <c r="CD167" s="41">
        <v>0</v>
      </c>
      <c r="CF167" s="43" t="s">
        <v>31</v>
      </c>
      <c r="CG167" s="43">
        <f>SUM(AO162:AO187)</f>
        <v>11</v>
      </c>
      <c r="CH167" s="43">
        <f aca="true" t="shared" si="83" ref="CH167:CN167">SUM(AP162:AP187)</f>
        <v>8</v>
      </c>
      <c r="CI167" s="43">
        <f t="shared" si="83"/>
        <v>0</v>
      </c>
      <c r="CJ167" s="43">
        <f t="shared" si="83"/>
        <v>0</v>
      </c>
      <c r="CK167" s="43">
        <f t="shared" si="83"/>
        <v>0</v>
      </c>
      <c r="CL167" s="43">
        <f t="shared" si="83"/>
        <v>0</v>
      </c>
      <c r="CM167" s="43">
        <f t="shared" si="83"/>
        <v>0</v>
      </c>
      <c r="CN167" s="43">
        <f t="shared" si="83"/>
        <v>19</v>
      </c>
      <c r="CO167" s="43">
        <f t="shared" si="79"/>
        <v>0</v>
      </c>
    </row>
    <row r="168" spans="1:93" ht="12" customHeight="1">
      <c r="A168" s="16">
        <f t="shared" si="76"/>
        <v>166</v>
      </c>
      <c r="B168" s="54" t="s">
        <v>52</v>
      </c>
      <c r="C168" s="55">
        <v>7</v>
      </c>
      <c r="D168" s="56" t="s">
        <v>448</v>
      </c>
      <c r="E168" s="58" t="s">
        <v>449</v>
      </c>
      <c r="F168" s="50">
        <v>1</v>
      </c>
      <c r="G168" s="17">
        <f>IF(X168&lt;&gt;0,AF168/X168,IF(P168&lt;&gt;0,0,""))</f>
        <v>0.2857142857142857</v>
      </c>
      <c r="H168" s="18">
        <f>IF(X168+AN168+BL168&lt;&gt;0,(AF168+AN168)/(X168+AN168+BL168),"")</f>
        <v>0.2857142857142857</v>
      </c>
      <c r="I168" s="19">
        <v>4</v>
      </c>
      <c r="J168" s="20"/>
      <c r="K168" s="21">
        <v>3</v>
      </c>
      <c r="L168" s="20"/>
      <c r="M168" s="22"/>
      <c r="N168" s="20"/>
      <c r="O168" s="21"/>
      <c r="P168" s="23">
        <f>SUM(I168:O168)</f>
        <v>7</v>
      </c>
      <c r="Q168" s="19">
        <v>4</v>
      </c>
      <c r="R168" s="20"/>
      <c r="S168" s="21">
        <v>3</v>
      </c>
      <c r="T168" s="20"/>
      <c r="U168" s="22"/>
      <c r="V168" s="20"/>
      <c r="W168" s="21"/>
      <c r="X168" s="23">
        <f>SUM(Q168:W168)</f>
        <v>7</v>
      </c>
      <c r="Y168" s="19">
        <v>2</v>
      </c>
      <c r="Z168" s="20"/>
      <c r="AA168" s="21">
        <v>0</v>
      </c>
      <c r="AB168" s="20"/>
      <c r="AC168" s="21"/>
      <c r="AD168" s="20"/>
      <c r="AE168" s="24"/>
      <c r="AF168" s="23">
        <f>SUM(Y168:AE168)</f>
        <v>2</v>
      </c>
      <c r="AG168" s="19">
        <v>0</v>
      </c>
      <c r="AH168" s="20"/>
      <c r="AI168" s="21">
        <v>0</v>
      </c>
      <c r="AJ168" s="20"/>
      <c r="AK168" s="21"/>
      <c r="AL168" s="20"/>
      <c r="AM168" s="24"/>
      <c r="AN168" s="23">
        <f>SUM(AG168:AM168)</f>
        <v>0</v>
      </c>
      <c r="AO168" s="19">
        <v>2</v>
      </c>
      <c r="AP168" s="20"/>
      <c r="AQ168" s="21">
        <v>0</v>
      </c>
      <c r="AR168" s="20"/>
      <c r="AS168" s="21"/>
      <c r="AT168" s="20"/>
      <c r="AU168" s="24"/>
      <c r="AV168" s="23">
        <f>SUM(AO168:AU168)</f>
        <v>2</v>
      </c>
      <c r="AW168" s="19">
        <v>1</v>
      </c>
      <c r="AX168" s="20"/>
      <c r="AY168" s="21">
        <v>0</v>
      </c>
      <c r="AZ168" s="20"/>
      <c r="BA168" s="21"/>
      <c r="BB168" s="20"/>
      <c r="BC168" s="24"/>
      <c r="BD168" s="23">
        <f>SUM(AW168:BC168)</f>
        <v>1</v>
      </c>
      <c r="BE168" s="19">
        <v>0</v>
      </c>
      <c r="BF168" s="20"/>
      <c r="BG168" s="21">
        <v>0</v>
      </c>
      <c r="BH168" s="20"/>
      <c r="BI168" s="21"/>
      <c r="BJ168" s="20"/>
      <c r="BK168" s="24"/>
      <c r="BL168" s="23">
        <f>SUM(BE168:BK168)</f>
        <v>0</v>
      </c>
      <c r="BM168" s="19"/>
      <c r="BN168" s="20"/>
      <c r="BO168" s="21"/>
      <c r="BP168" s="20"/>
      <c r="BQ168" s="21"/>
      <c r="BR168" s="20"/>
      <c r="BS168" s="24"/>
      <c r="BT168" s="23">
        <f>SUM(BM168:BS168)</f>
        <v>0</v>
      </c>
      <c r="BU168" s="25"/>
      <c r="BV168" s="26"/>
      <c r="BW168" s="27"/>
      <c r="BX168" s="26"/>
      <c r="BY168" s="27"/>
      <c r="BZ168" s="26"/>
      <c r="CA168" s="28"/>
      <c r="CB168" s="29">
        <f>SUM(BU168:CA168)</f>
        <v>0</v>
      </c>
      <c r="CC168" s="30">
        <f>IF(P168-BL168-AN168-CD168&lt;&gt;X168,"Err!","")</f>
      </c>
      <c r="CD168" s="41">
        <v>0</v>
      </c>
      <c r="CF168" s="43" t="s">
        <v>32</v>
      </c>
      <c r="CG168" s="43">
        <f>SUM(AW162:AW187)</f>
        <v>5</v>
      </c>
      <c r="CH168" s="43">
        <f aca="true" t="shared" si="84" ref="CH168:CN168">SUM(AX162:AX187)</f>
        <v>7</v>
      </c>
      <c r="CI168" s="43">
        <f t="shared" si="84"/>
        <v>1</v>
      </c>
      <c r="CJ168" s="43">
        <f t="shared" si="84"/>
        <v>0</v>
      </c>
      <c r="CK168" s="43">
        <f t="shared" si="84"/>
        <v>0</v>
      </c>
      <c r="CL168" s="43">
        <f t="shared" si="84"/>
        <v>0</v>
      </c>
      <c r="CM168" s="43">
        <f t="shared" si="84"/>
        <v>0</v>
      </c>
      <c r="CN168" s="43">
        <f t="shared" si="84"/>
        <v>13</v>
      </c>
      <c r="CO168" s="43">
        <f t="shared" si="79"/>
        <v>1</v>
      </c>
    </row>
    <row r="169" spans="1:93" ht="12" customHeight="1">
      <c r="A169" s="16">
        <f t="shared" si="76"/>
        <v>167</v>
      </c>
      <c r="B169" s="54" t="s">
        <v>52</v>
      </c>
      <c r="C169" s="57">
        <v>8</v>
      </c>
      <c r="D169" s="56" t="s">
        <v>450</v>
      </c>
      <c r="E169" s="58" t="s">
        <v>450</v>
      </c>
      <c r="F169" s="50">
        <v>1</v>
      </c>
      <c r="G169" s="17">
        <f>IF(X169&lt;&gt;0,AF169/X169,IF(P169&lt;&gt;0,0,""))</f>
        <v>0.3333333333333333</v>
      </c>
      <c r="H169" s="18">
        <f>IF(X169+AN169+BL169&lt;&gt;0,(AF169+AN169)/(X169+AN169+BL169),"")</f>
        <v>0.3333333333333333</v>
      </c>
      <c r="I169" s="19"/>
      <c r="J169" s="20">
        <v>3</v>
      </c>
      <c r="K169" s="21"/>
      <c r="L169" s="20"/>
      <c r="M169" s="22"/>
      <c r="N169" s="20"/>
      <c r="O169" s="21"/>
      <c r="P169" s="23">
        <f>SUM(I169:O169)</f>
        <v>3</v>
      </c>
      <c r="Q169" s="19"/>
      <c r="R169" s="20">
        <v>3</v>
      </c>
      <c r="S169" s="21"/>
      <c r="T169" s="20"/>
      <c r="U169" s="22"/>
      <c r="V169" s="20"/>
      <c r="W169" s="21"/>
      <c r="X169" s="23">
        <f>SUM(Q169:W169)</f>
        <v>3</v>
      </c>
      <c r="Y169" s="19"/>
      <c r="Z169" s="20">
        <v>1</v>
      </c>
      <c r="AA169" s="21"/>
      <c r="AB169" s="20"/>
      <c r="AC169" s="21"/>
      <c r="AD169" s="20"/>
      <c r="AE169" s="24"/>
      <c r="AF169" s="23">
        <f>SUM(Y169:AE169)</f>
        <v>1</v>
      </c>
      <c r="AG169" s="19"/>
      <c r="AH169" s="20">
        <v>0</v>
      </c>
      <c r="AI169" s="21"/>
      <c r="AJ169" s="20"/>
      <c r="AK169" s="21"/>
      <c r="AL169" s="20"/>
      <c r="AM169" s="24"/>
      <c r="AN169" s="23">
        <f>SUM(AG169:AM169)</f>
        <v>0</v>
      </c>
      <c r="AO169" s="19"/>
      <c r="AP169" s="20">
        <v>1</v>
      </c>
      <c r="AQ169" s="21"/>
      <c r="AR169" s="20"/>
      <c r="AS169" s="21"/>
      <c r="AT169" s="20"/>
      <c r="AU169" s="24"/>
      <c r="AV169" s="23">
        <f>SUM(AO169:AU169)</f>
        <v>1</v>
      </c>
      <c r="AW169" s="19"/>
      <c r="AX169" s="20">
        <v>1</v>
      </c>
      <c r="AY169" s="21"/>
      <c r="AZ169" s="20"/>
      <c r="BA169" s="21"/>
      <c r="BB169" s="20"/>
      <c r="BC169" s="24"/>
      <c r="BD169" s="23">
        <f>SUM(AW169:BC169)</f>
        <v>1</v>
      </c>
      <c r="BE169" s="19"/>
      <c r="BF169" s="20">
        <v>0</v>
      </c>
      <c r="BG169" s="21"/>
      <c r="BH169" s="20"/>
      <c r="BI169" s="21"/>
      <c r="BJ169" s="20"/>
      <c r="BK169" s="24"/>
      <c r="BL169" s="23">
        <f>SUM(BE169:BK169)</f>
        <v>0</v>
      </c>
      <c r="BM169" s="19"/>
      <c r="BN169" s="20">
        <v>1</v>
      </c>
      <c r="BO169" s="21"/>
      <c r="BP169" s="20"/>
      <c r="BQ169" s="21"/>
      <c r="BR169" s="20"/>
      <c r="BS169" s="24"/>
      <c r="BT169" s="23">
        <f>SUM(BM169:BS169)</f>
        <v>1</v>
      </c>
      <c r="BU169" s="25"/>
      <c r="BV169" s="26">
        <v>5</v>
      </c>
      <c r="BW169" s="27"/>
      <c r="BX169" s="26"/>
      <c r="BY169" s="27"/>
      <c r="BZ169" s="26"/>
      <c r="CA169" s="28"/>
      <c r="CB169" s="29">
        <f>SUM(BU169:CA169)</f>
        <v>5</v>
      </c>
      <c r="CC169" s="30">
        <f>IF(P169-BL169-AN169-CD169&lt;&gt;X169,"Err!","")</f>
      </c>
      <c r="CD169" s="41">
        <v>0</v>
      </c>
      <c r="CF169" s="43" t="s">
        <v>33</v>
      </c>
      <c r="CG169" s="43">
        <f>SUM(BE162:BE187)</f>
        <v>0</v>
      </c>
      <c r="CH169" s="43">
        <f aca="true" t="shared" si="85" ref="CH169:CN169">SUM(BF162:BF187)</f>
        <v>0</v>
      </c>
      <c r="CI169" s="43">
        <f t="shared" si="85"/>
        <v>0</v>
      </c>
      <c r="CJ169" s="43">
        <f t="shared" si="85"/>
        <v>0</v>
      </c>
      <c r="CK169" s="43">
        <f t="shared" si="85"/>
        <v>0</v>
      </c>
      <c r="CL169" s="43">
        <f t="shared" si="85"/>
        <v>0</v>
      </c>
      <c r="CM169" s="43">
        <f t="shared" si="85"/>
        <v>0</v>
      </c>
      <c r="CN169" s="43">
        <f t="shared" si="85"/>
        <v>0</v>
      </c>
      <c r="CO169" s="43">
        <f t="shared" si="79"/>
        <v>1</v>
      </c>
    </row>
    <row r="170" spans="1:93" ht="12" customHeight="1">
      <c r="A170" s="16">
        <f t="shared" si="76"/>
        <v>168</v>
      </c>
      <c r="B170" s="54" t="s">
        <v>52</v>
      </c>
      <c r="C170" s="55">
        <v>10</v>
      </c>
      <c r="D170" s="56" t="s">
        <v>127</v>
      </c>
      <c r="E170" s="58" t="s">
        <v>145</v>
      </c>
      <c r="F170" s="50">
        <v>0</v>
      </c>
      <c r="G170" s="17">
        <f>IF(X170&lt;&gt;0,AF170/X170,IF(P170&lt;&gt;0,0,""))</f>
      </c>
      <c r="H170" s="18">
        <f>IF(X170+AN170+BL170&lt;&gt;0,(AF170+AN170)/(X170+AN170+BL170),"")</f>
      </c>
      <c r="I170" s="19"/>
      <c r="J170" s="20"/>
      <c r="K170" s="21"/>
      <c r="L170" s="20"/>
      <c r="M170" s="22"/>
      <c r="N170" s="20"/>
      <c r="O170" s="21"/>
      <c r="P170" s="23">
        <f>SUM(I170:O170)</f>
        <v>0</v>
      </c>
      <c r="Q170" s="19"/>
      <c r="R170" s="20"/>
      <c r="S170" s="21"/>
      <c r="T170" s="20"/>
      <c r="U170" s="22"/>
      <c r="V170" s="20"/>
      <c r="W170" s="21"/>
      <c r="X170" s="23">
        <f>SUM(Q170:W170)</f>
        <v>0</v>
      </c>
      <c r="Y170" s="19"/>
      <c r="Z170" s="20"/>
      <c r="AA170" s="21"/>
      <c r="AB170" s="20"/>
      <c r="AC170" s="21"/>
      <c r="AD170" s="20"/>
      <c r="AE170" s="24"/>
      <c r="AF170" s="23">
        <f>SUM(Y170:AE170)</f>
        <v>0</v>
      </c>
      <c r="AG170" s="19"/>
      <c r="AH170" s="20"/>
      <c r="AI170" s="21"/>
      <c r="AJ170" s="20"/>
      <c r="AK170" s="21"/>
      <c r="AL170" s="20"/>
      <c r="AM170" s="24"/>
      <c r="AN170" s="23">
        <f>SUM(AG170:AM170)</f>
        <v>0</v>
      </c>
      <c r="AO170" s="19"/>
      <c r="AP170" s="20"/>
      <c r="AQ170" s="21"/>
      <c r="AR170" s="20"/>
      <c r="AS170" s="21"/>
      <c r="AT170" s="20"/>
      <c r="AU170" s="24"/>
      <c r="AV170" s="23">
        <f>SUM(AO170:AU170)</f>
        <v>0</v>
      </c>
      <c r="AW170" s="19"/>
      <c r="AX170" s="20"/>
      <c r="AY170" s="21"/>
      <c r="AZ170" s="20"/>
      <c r="BA170" s="21"/>
      <c r="BB170" s="20"/>
      <c r="BC170" s="24"/>
      <c r="BD170" s="23">
        <f>SUM(AW170:BC170)</f>
        <v>0</v>
      </c>
      <c r="BE170" s="19"/>
      <c r="BF170" s="20"/>
      <c r="BG170" s="21"/>
      <c r="BH170" s="20"/>
      <c r="BI170" s="21"/>
      <c r="BJ170" s="20"/>
      <c r="BK170" s="24"/>
      <c r="BL170" s="23">
        <f>SUM(BE170:BK170)</f>
        <v>0</v>
      </c>
      <c r="BM170" s="19"/>
      <c r="BN170" s="20"/>
      <c r="BO170" s="21"/>
      <c r="BP170" s="20"/>
      <c r="BQ170" s="21"/>
      <c r="BR170" s="20"/>
      <c r="BS170" s="24"/>
      <c r="BT170" s="23">
        <f>SUM(BM170:BS170)</f>
        <v>0</v>
      </c>
      <c r="BU170" s="25"/>
      <c r="BV170" s="26"/>
      <c r="BW170" s="27"/>
      <c r="BX170" s="26"/>
      <c r="BY170" s="27"/>
      <c r="BZ170" s="26"/>
      <c r="CA170" s="28"/>
      <c r="CB170" s="29">
        <f>SUM(BU170:CA170)</f>
        <v>0</v>
      </c>
      <c r="CC170" s="30">
        <f>IF(P170-BL170-AN170-CD170&lt;&gt;X170,"Err!","")</f>
      </c>
      <c r="CD170" s="41">
        <v>0</v>
      </c>
      <c r="CF170" s="43" t="s">
        <v>35</v>
      </c>
      <c r="CG170" s="43">
        <f>SUM(BM162:BM187)</f>
        <v>6</v>
      </c>
      <c r="CH170" s="43">
        <f aca="true" t="shared" si="86" ref="CH170:CN170">SUM(BN162:BN187)</f>
        <v>1</v>
      </c>
      <c r="CI170" s="43">
        <f t="shared" si="86"/>
        <v>4</v>
      </c>
      <c r="CJ170" s="43">
        <f t="shared" si="86"/>
        <v>0</v>
      </c>
      <c r="CK170" s="43">
        <f t="shared" si="86"/>
        <v>0</v>
      </c>
      <c r="CL170" s="43">
        <f t="shared" si="86"/>
        <v>0</v>
      </c>
      <c r="CM170" s="43">
        <f t="shared" si="86"/>
        <v>0</v>
      </c>
      <c r="CN170" s="43">
        <f t="shared" si="86"/>
        <v>11</v>
      </c>
      <c r="CO170" s="43">
        <f t="shared" si="79"/>
        <v>0</v>
      </c>
    </row>
    <row r="171" spans="1:93" ht="12" customHeight="1">
      <c r="A171" s="16">
        <f t="shared" si="76"/>
        <v>169</v>
      </c>
      <c r="B171" s="54" t="s">
        <v>52</v>
      </c>
      <c r="C171" s="57">
        <v>11</v>
      </c>
      <c r="D171" s="56" t="s">
        <v>128</v>
      </c>
      <c r="E171" s="58" t="s">
        <v>146</v>
      </c>
      <c r="F171" s="50">
        <v>0</v>
      </c>
      <c r="G171" s="17">
        <f>IF(X171&lt;&gt;0,AF171/X171,IF(P171&lt;&gt;0,0,""))</f>
      </c>
      <c r="H171" s="18">
        <f>IF(X171+AN171+BL171&lt;&gt;0,(AF171+AN171)/(X171+AN171+BL171),"")</f>
      </c>
      <c r="I171" s="19"/>
      <c r="J171" s="20"/>
      <c r="K171" s="21"/>
      <c r="L171" s="20"/>
      <c r="M171" s="22"/>
      <c r="N171" s="20"/>
      <c r="O171" s="21"/>
      <c r="P171" s="23">
        <f>SUM(I171:O171)</f>
        <v>0</v>
      </c>
      <c r="Q171" s="19"/>
      <c r="R171" s="20"/>
      <c r="S171" s="21"/>
      <c r="T171" s="20"/>
      <c r="U171" s="22"/>
      <c r="V171" s="20"/>
      <c r="W171" s="21"/>
      <c r="X171" s="23">
        <f>SUM(Q171:W171)</f>
        <v>0</v>
      </c>
      <c r="Y171" s="19"/>
      <c r="Z171" s="20"/>
      <c r="AA171" s="21"/>
      <c r="AB171" s="20"/>
      <c r="AC171" s="21"/>
      <c r="AD171" s="20"/>
      <c r="AE171" s="24"/>
      <c r="AF171" s="23">
        <f>SUM(Y171:AE171)</f>
        <v>0</v>
      </c>
      <c r="AG171" s="19"/>
      <c r="AH171" s="20"/>
      <c r="AI171" s="21"/>
      <c r="AJ171" s="20"/>
      <c r="AK171" s="21"/>
      <c r="AL171" s="20"/>
      <c r="AM171" s="24"/>
      <c r="AN171" s="23">
        <f>SUM(AG171:AM171)</f>
        <v>0</v>
      </c>
      <c r="AO171" s="19"/>
      <c r="AP171" s="20"/>
      <c r="AQ171" s="21"/>
      <c r="AR171" s="20"/>
      <c r="AS171" s="21"/>
      <c r="AT171" s="20"/>
      <c r="AU171" s="24"/>
      <c r="AV171" s="23">
        <f>SUM(AO171:AU171)</f>
        <v>0</v>
      </c>
      <c r="AW171" s="19"/>
      <c r="AX171" s="20"/>
      <c r="AY171" s="21"/>
      <c r="AZ171" s="20"/>
      <c r="BA171" s="21"/>
      <c r="BB171" s="20"/>
      <c r="BC171" s="24"/>
      <c r="BD171" s="23">
        <f>SUM(AW171:BC171)</f>
        <v>0</v>
      </c>
      <c r="BE171" s="19"/>
      <c r="BF171" s="20"/>
      <c r="BG171" s="21"/>
      <c r="BH171" s="20"/>
      <c r="BI171" s="21"/>
      <c r="BJ171" s="20"/>
      <c r="BK171" s="24"/>
      <c r="BL171" s="23">
        <f>SUM(BE171:BK171)</f>
        <v>0</v>
      </c>
      <c r="BM171" s="19"/>
      <c r="BN171" s="20"/>
      <c r="BO171" s="21"/>
      <c r="BP171" s="20"/>
      <c r="BQ171" s="21"/>
      <c r="BR171" s="20"/>
      <c r="BS171" s="24"/>
      <c r="BT171" s="23">
        <f>SUM(BM171:BS171)</f>
        <v>0</v>
      </c>
      <c r="BU171" s="25"/>
      <c r="BV171" s="26"/>
      <c r="BW171" s="27"/>
      <c r="BX171" s="26"/>
      <c r="BY171" s="27"/>
      <c r="BZ171" s="26"/>
      <c r="CA171" s="28"/>
      <c r="CB171" s="29">
        <f>SUM(BU171:CA171)</f>
        <v>0</v>
      </c>
      <c r="CC171" s="30">
        <f>IF(P171-BL171-AN171-CD171&lt;&gt;X171,"Err!","")</f>
      </c>
      <c r="CD171" s="41">
        <v>0</v>
      </c>
      <c r="CF171" s="43" t="s">
        <v>36</v>
      </c>
      <c r="CG171" s="45">
        <f>SUM(BU162:BU187)</f>
        <v>7</v>
      </c>
      <c r="CH171" s="45">
        <f aca="true" t="shared" si="87" ref="CH171:CN171">SUM(BV162:BV187)</f>
        <v>7</v>
      </c>
      <c r="CI171" s="45">
        <f t="shared" si="87"/>
        <v>7</v>
      </c>
      <c r="CJ171" s="45">
        <f t="shared" si="87"/>
        <v>0</v>
      </c>
      <c r="CK171" s="45">
        <f t="shared" si="87"/>
        <v>0</v>
      </c>
      <c r="CL171" s="45">
        <f t="shared" si="87"/>
        <v>0</v>
      </c>
      <c r="CM171" s="45">
        <f t="shared" si="87"/>
        <v>0</v>
      </c>
      <c r="CN171" s="45">
        <f t="shared" si="87"/>
        <v>21</v>
      </c>
      <c r="CO171" s="43">
        <f t="shared" si="79"/>
        <v>0</v>
      </c>
    </row>
    <row r="172" spans="1:93" ht="12" customHeight="1">
      <c r="A172" s="16">
        <f t="shared" si="38"/>
        <v>170</v>
      </c>
      <c r="B172" s="54" t="s">
        <v>52</v>
      </c>
      <c r="C172" s="55">
        <v>13</v>
      </c>
      <c r="D172" s="56" t="s">
        <v>129</v>
      </c>
      <c r="E172" s="58" t="s">
        <v>129</v>
      </c>
      <c r="F172" s="50">
        <v>0</v>
      </c>
      <c r="G172" s="17">
        <f>IF(X172&lt;&gt;0,AF172/X172,IF(P172&lt;&gt;0,0,""))</f>
      </c>
      <c r="H172" s="18">
        <f>IF(X172+AN172+BL172&lt;&gt;0,(AF172+AN172)/(X172+AN172+BL172),"")</f>
      </c>
      <c r="I172" s="19"/>
      <c r="J172" s="20"/>
      <c r="K172" s="21"/>
      <c r="L172" s="20"/>
      <c r="M172" s="22"/>
      <c r="N172" s="20"/>
      <c r="O172" s="21"/>
      <c r="P172" s="23">
        <f>SUM(I172:O172)</f>
        <v>0</v>
      </c>
      <c r="Q172" s="19"/>
      <c r="R172" s="20"/>
      <c r="S172" s="21"/>
      <c r="T172" s="20"/>
      <c r="U172" s="22"/>
      <c r="V172" s="20"/>
      <c r="W172" s="21"/>
      <c r="X172" s="23">
        <f>SUM(Q172:W172)</f>
        <v>0</v>
      </c>
      <c r="Y172" s="19"/>
      <c r="Z172" s="20"/>
      <c r="AA172" s="21"/>
      <c r="AB172" s="20"/>
      <c r="AC172" s="21"/>
      <c r="AD172" s="20"/>
      <c r="AE172" s="24"/>
      <c r="AF172" s="23">
        <f>SUM(Y172:AE172)</f>
        <v>0</v>
      </c>
      <c r="AG172" s="19"/>
      <c r="AH172" s="20"/>
      <c r="AI172" s="21"/>
      <c r="AJ172" s="20"/>
      <c r="AK172" s="21"/>
      <c r="AL172" s="20"/>
      <c r="AM172" s="24"/>
      <c r="AN172" s="23">
        <f>SUM(AG172:AM172)</f>
        <v>0</v>
      </c>
      <c r="AO172" s="19"/>
      <c r="AP172" s="20"/>
      <c r="AQ172" s="21"/>
      <c r="AR172" s="20"/>
      <c r="AS172" s="21"/>
      <c r="AT172" s="20"/>
      <c r="AU172" s="24"/>
      <c r="AV172" s="23">
        <f>SUM(AO172:AU172)</f>
        <v>0</v>
      </c>
      <c r="AW172" s="19"/>
      <c r="AX172" s="20"/>
      <c r="AY172" s="21"/>
      <c r="AZ172" s="20"/>
      <c r="BA172" s="21"/>
      <c r="BB172" s="20"/>
      <c r="BC172" s="24"/>
      <c r="BD172" s="23">
        <f>SUM(AW172:BC172)</f>
        <v>0</v>
      </c>
      <c r="BE172" s="19"/>
      <c r="BF172" s="20"/>
      <c r="BG172" s="21"/>
      <c r="BH172" s="20"/>
      <c r="BI172" s="21"/>
      <c r="BJ172" s="20"/>
      <c r="BK172" s="24"/>
      <c r="BL172" s="23">
        <f>SUM(BE172:BK172)</f>
        <v>0</v>
      </c>
      <c r="BM172" s="19"/>
      <c r="BN172" s="20"/>
      <c r="BO172" s="21"/>
      <c r="BP172" s="20"/>
      <c r="BQ172" s="21"/>
      <c r="BR172" s="20"/>
      <c r="BS172" s="24"/>
      <c r="BT172" s="23">
        <f>SUM(BM172:BS172)</f>
        <v>0</v>
      </c>
      <c r="BU172" s="25"/>
      <c r="BV172" s="26"/>
      <c r="BW172" s="27"/>
      <c r="BX172" s="26"/>
      <c r="BY172" s="27"/>
      <c r="BZ172" s="26"/>
      <c r="CA172" s="28"/>
      <c r="CB172" s="29">
        <f>SUM(BU172:CA172)</f>
        <v>0</v>
      </c>
      <c r="CC172" s="30">
        <f>IF(P172-BL172-AN172-CD172&lt;&gt;X172,"Err!","")</f>
      </c>
      <c r="CD172" s="41">
        <v>0</v>
      </c>
      <c r="CO172" s="43">
        <f t="shared" si="79"/>
        <v>0</v>
      </c>
    </row>
    <row r="173" spans="1:93" ht="12" customHeight="1">
      <c r="A173" s="16">
        <f t="shared" si="38"/>
        <v>171</v>
      </c>
      <c r="B173" s="54" t="s">
        <v>52</v>
      </c>
      <c r="C173" s="55">
        <v>18</v>
      </c>
      <c r="D173" s="56" t="s">
        <v>451</v>
      </c>
      <c r="E173" s="58" t="s">
        <v>451</v>
      </c>
      <c r="F173" s="50">
        <v>0</v>
      </c>
      <c r="G173" s="17">
        <f>IF(X173&lt;&gt;0,AF173/X173,IF(P173&lt;&gt;0,0,""))</f>
      </c>
      <c r="H173" s="18">
        <f>IF(X173+AN173+BL173&lt;&gt;0,(AF173+AN173)/(X173+AN173+BL173),"")</f>
      </c>
      <c r="I173" s="19"/>
      <c r="J173" s="20"/>
      <c r="K173" s="21"/>
      <c r="L173" s="20"/>
      <c r="M173" s="22"/>
      <c r="N173" s="20"/>
      <c r="O173" s="21"/>
      <c r="P173" s="23">
        <f>SUM(I173:O173)</f>
        <v>0</v>
      </c>
      <c r="Q173" s="19"/>
      <c r="R173" s="20"/>
      <c r="S173" s="21"/>
      <c r="T173" s="20"/>
      <c r="U173" s="22"/>
      <c r="V173" s="20"/>
      <c r="W173" s="21"/>
      <c r="X173" s="23">
        <f>SUM(Q173:W173)</f>
        <v>0</v>
      </c>
      <c r="Y173" s="19"/>
      <c r="Z173" s="20"/>
      <c r="AA173" s="21"/>
      <c r="AB173" s="20"/>
      <c r="AC173" s="21"/>
      <c r="AD173" s="20"/>
      <c r="AE173" s="24"/>
      <c r="AF173" s="23">
        <f>SUM(Y173:AE173)</f>
        <v>0</v>
      </c>
      <c r="AG173" s="19"/>
      <c r="AH173" s="20"/>
      <c r="AI173" s="21"/>
      <c r="AJ173" s="20"/>
      <c r="AK173" s="21"/>
      <c r="AL173" s="20"/>
      <c r="AM173" s="24"/>
      <c r="AN173" s="23">
        <f>SUM(AG173:AM173)</f>
        <v>0</v>
      </c>
      <c r="AO173" s="19"/>
      <c r="AP173" s="20"/>
      <c r="AQ173" s="21"/>
      <c r="AR173" s="20"/>
      <c r="AS173" s="21"/>
      <c r="AT173" s="20"/>
      <c r="AU173" s="24"/>
      <c r="AV173" s="23">
        <f>SUM(AO173:AU173)</f>
        <v>0</v>
      </c>
      <c r="AW173" s="19"/>
      <c r="AX173" s="20"/>
      <c r="AY173" s="21"/>
      <c r="AZ173" s="20"/>
      <c r="BA173" s="21"/>
      <c r="BB173" s="20"/>
      <c r="BC173" s="24"/>
      <c r="BD173" s="23">
        <f>SUM(AW173:BC173)</f>
        <v>0</v>
      </c>
      <c r="BE173" s="19"/>
      <c r="BF173" s="20"/>
      <c r="BG173" s="21"/>
      <c r="BH173" s="20"/>
      <c r="BI173" s="21"/>
      <c r="BJ173" s="20"/>
      <c r="BK173" s="24"/>
      <c r="BL173" s="23">
        <f>SUM(BE173:BK173)</f>
        <v>0</v>
      </c>
      <c r="BM173" s="19"/>
      <c r="BN173" s="20"/>
      <c r="BO173" s="21"/>
      <c r="BP173" s="20"/>
      <c r="BQ173" s="21"/>
      <c r="BR173" s="20"/>
      <c r="BS173" s="24"/>
      <c r="BT173" s="23">
        <f>SUM(BM173:BS173)</f>
        <v>0</v>
      </c>
      <c r="BU173" s="25"/>
      <c r="BV173" s="26"/>
      <c r="BW173" s="27"/>
      <c r="BX173" s="26"/>
      <c r="BY173" s="27"/>
      <c r="BZ173" s="26"/>
      <c r="CA173" s="28"/>
      <c r="CB173" s="29">
        <f>SUM(BU173:CA173)</f>
        <v>0</v>
      </c>
      <c r="CC173" s="30">
        <f>IF(P173-BL173-AN173-CD173&lt;&gt;X173,"Err!","")</f>
      </c>
      <c r="CD173" s="41">
        <v>0</v>
      </c>
      <c r="CO173" s="43">
        <f t="shared" si="79"/>
        <v>0</v>
      </c>
    </row>
    <row r="174" spans="1:93" ht="12" customHeight="1">
      <c r="A174" s="16">
        <f t="shared" si="38"/>
        <v>172</v>
      </c>
      <c r="B174" s="54" t="s">
        <v>52</v>
      </c>
      <c r="C174" s="57">
        <v>19</v>
      </c>
      <c r="D174" s="56" t="s">
        <v>130</v>
      </c>
      <c r="E174" s="58" t="s">
        <v>147</v>
      </c>
      <c r="F174" s="50">
        <v>0</v>
      </c>
      <c r="G174" s="17">
        <f>IF(X174&lt;&gt;0,AF174/X174,IF(P174&lt;&gt;0,0,""))</f>
      </c>
      <c r="H174" s="18">
        <f>IF(X174+AN174+BL174&lt;&gt;0,(AF174+AN174)/(X174+AN174+BL174),"")</f>
      </c>
      <c r="I174" s="19"/>
      <c r="J174" s="20"/>
      <c r="K174" s="21"/>
      <c r="L174" s="20"/>
      <c r="M174" s="22"/>
      <c r="N174" s="20"/>
      <c r="O174" s="21"/>
      <c r="P174" s="23">
        <f>SUM(I174:O174)</f>
        <v>0</v>
      </c>
      <c r="Q174" s="19"/>
      <c r="R174" s="20"/>
      <c r="S174" s="21"/>
      <c r="T174" s="20"/>
      <c r="U174" s="22"/>
      <c r="V174" s="20"/>
      <c r="W174" s="21"/>
      <c r="X174" s="23">
        <f>SUM(Q174:W174)</f>
        <v>0</v>
      </c>
      <c r="Y174" s="19"/>
      <c r="Z174" s="20"/>
      <c r="AA174" s="21"/>
      <c r="AB174" s="20"/>
      <c r="AC174" s="21"/>
      <c r="AD174" s="20"/>
      <c r="AE174" s="24"/>
      <c r="AF174" s="23">
        <f>SUM(Y174:AE174)</f>
        <v>0</v>
      </c>
      <c r="AG174" s="19"/>
      <c r="AH174" s="20"/>
      <c r="AI174" s="21"/>
      <c r="AJ174" s="20"/>
      <c r="AK174" s="21"/>
      <c r="AL174" s="20"/>
      <c r="AM174" s="24"/>
      <c r="AN174" s="23">
        <f>SUM(AG174:AM174)</f>
        <v>0</v>
      </c>
      <c r="AO174" s="19"/>
      <c r="AP174" s="20"/>
      <c r="AQ174" s="21"/>
      <c r="AR174" s="20"/>
      <c r="AS174" s="21"/>
      <c r="AT174" s="20"/>
      <c r="AU174" s="24"/>
      <c r="AV174" s="23">
        <f>SUM(AO174:AU174)</f>
        <v>0</v>
      </c>
      <c r="AW174" s="19"/>
      <c r="AX174" s="20"/>
      <c r="AY174" s="21"/>
      <c r="AZ174" s="20"/>
      <c r="BA174" s="21"/>
      <c r="BB174" s="20"/>
      <c r="BC174" s="24"/>
      <c r="BD174" s="23">
        <f>SUM(AW174:BC174)</f>
        <v>0</v>
      </c>
      <c r="BE174" s="19"/>
      <c r="BF174" s="20"/>
      <c r="BG174" s="21"/>
      <c r="BH174" s="20"/>
      <c r="BI174" s="21"/>
      <c r="BJ174" s="20"/>
      <c r="BK174" s="24"/>
      <c r="BL174" s="23">
        <f>SUM(BE174:BK174)</f>
        <v>0</v>
      </c>
      <c r="BM174" s="19"/>
      <c r="BN174" s="20"/>
      <c r="BO174" s="21"/>
      <c r="BP174" s="20"/>
      <c r="BQ174" s="21"/>
      <c r="BR174" s="20"/>
      <c r="BS174" s="24"/>
      <c r="BT174" s="23">
        <f>SUM(BM174:BS174)</f>
        <v>0</v>
      </c>
      <c r="BU174" s="25"/>
      <c r="BV174" s="26"/>
      <c r="BW174" s="27"/>
      <c r="BX174" s="26"/>
      <c r="BY174" s="27"/>
      <c r="BZ174" s="26"/>
      <c r="CA174" s="28"/>
      <c r="CB174" s="29">
        <f>SUM(BU174:CA174)</f>
        <v>0</v>
      </c>
      <c r="CC174" s="30">
        <f>IF(P174-BL174-AN174-CD174&lt;&gt;X174,"Err!","")</f>
      </c>
      <c r="CD174" s="41">
        <v>0</v>
      </c>
      <c r="CO174" s="43">
        <f t="shared" si="79"/>
        <v>0</v>
      </c>
    </row>
    <row r="175" spans="1:93" ht="12" customHeight="1">
      <c r="A175" s="16">
        <f t="shared" si="38"/>
        <v>173</v>
      </c>
      <c r="B175" s="54" t="s">
        <v>52</v>
      </c>
      <c r="C175" s="55">
        <v>20</v>
      </c>
      <c r="D175" s="56" t="s">
        <v>131</v>
      </c>
      <c r="E175" s="58" t="s">
        <v>148</v>
      </c>
      <c r="F175" s="50">
        <v>0</v>
      </c>
      <c r="G175" s="17">
        <f>IF(X175&lt;&gt;0,AF175/X175,IF(P175&lt;&gt;0,0,""))</f>
      </c>
      <c r="H175" s="18">
        <f>IF(X175+AN175+BL175&lt;&gt;0,(AF175+AN175)/(X175+AN175+BL175),"")</f>
      </c>
      <c r="I175" s="19"/>
      <c r="J175" s="20"/>
      <c r="K175" s="21"/>
      <c r="L175" s="20"/>
      <c r="M175" s="22"/>
      <c r="N175" s="20"/>
      <c r="O175" s="21"/>
      <c r="P175" s="23">
        <f>SUM(I175:O175)</f>
        <v>0</v>
      </c>
      <c r="Q175" s="19"/>
      <c r="R175" s="20"/>
      <c r="S175" s="21"/>
      <c r="T175" s="20"/>
      <c r="U175" s="22"/>
      <c r="V175" s="20"/>
      <c r="W175" s="21"/>
      <c r="X175" s="23">
        <f>SUM(Q175:W175)</f>
        <v>0</v>
      </c>
      <c r="Y175" s="19"/>
      <c r="Z175" s="20"/>
      <c r="AA175" s="21"/>
      <c r="AB175" s="20"/>
      <c r="AC175" s="21"/>
      <c r="AD175" s="20"/>
      <c r="AE175" s="24"/>
      <c r="AF175" s="23">
        <f>SUM(Y175:AE175)</f>
        <v>0</v>
      </c>
      <c r="AG175" s="19"/>
      <c r="AH175" s="20"/>
      <c r="AI175" s="21"/>
      <c r="AJ175" s="20"/>
      <c r="AK175" s="21"/>
      <c r="AL175" s="20"/>
      <c r="AM175" s="24"/>
      <c r="AN175" s="23">
        <f>SUM(AG175:AM175)</f>
        <v>0</v>
      </c>
      <c r="AO175" s="19"/>
      <c r="AP175" s="20"/>
      <c r="AQ175" s="21"/>
      <c r="AR175" s="20"/>
      <c r="AS175" s="21"/>
      <c r="AT175" s="20"/>
      <c r="AU175" s="24"/>
      <c r="AV175" s="23">
        <f>SUM(AO175:AU175)</f>
        <v>0</v>
      </c>
      <c r="AW175" s="19"/>
      <c r="AX175" s="20"/>
      <c r="AY175" s="21"/>
      <c r="AZ175" s="20"/>
      <c r="BA175" s="21"/>
      <c r="BB175" s="20"/>
      <c r="BC175" s="24"/>
      <c r="BD175" s="23">
        <f>SUM(AW175:BC175)</f>
        <v>0</v>
      </c>
      <c r="BE175" s="19"/>
      <c r="BF175" s="20"/>
      <c r="BG175" s="21"/>
      <c r="BH175" s="20"/>
      <c r="BI175" s="21"/>
      <c r="BJ175" s="20"/>
      <c r="BK175" s="24"/>
      <c r="BL175" s="23">
        <f>SUM(BE175:BK175)</f>
        <v>0</v>
      </c>
      <c r="BM175" s="19"/>
      <c r="BN175" s="20"/>
      <c r="BO175" s="21"/>
      <c r="BP175" s="20"/>
      <c r="BQ175" s="21"/>
      <c r="BR175" s="20"/>
      <c r="BS175" s="24"/>
      <c r="BT175" s="23">
        <f>SUM(BM175:BS175)</f>
        <v>0</v>
      </c>
      <c r="BU175" s="25"/>
      <c r="BV175" s="26"/>
      <c r="BW175" s="27"/>
      <c r="BX175" s="26"/>
      <c r="BY175" s="27"/>
      <c r="BZ175" s="26"/>
      <c r="CA175" s="28"/>
      <c r="CB175" s="29">
        <f>SUM(BU175:CA175)</f>
        <v>0</v>
      </c>
      <c r="CC175" s="30">
        <f>IF(P175-BL175-AN175-CD175&lt;&gt;X175,"Err!","")</f>
      </c>
      <c r="CD175" s="41">
        <v>0</v>
      </c>
      <c r="CO175" s="43">
        <f t="shared" si="79"/>
        <v>0</v>
      </c>
    </row>
    <row r="176" spans="1:93" ht="12" customHeight="1">
      <c r="A176" s="16">
        <f t="shared" si="38"/>
        <v>174</v>
      </c>
      <c r="B176" s="54" t="s">
        <v>52</v>
      </c>
      <c r="C176" s="55">
        <v>21</v>
      </c>
      <c r="D176" s="56" t="s">
        <v>132</v>
      </c>
      <c r="E176" s="58" t="s">
        <v>149</v>
      </c>
      <c r="F176" s="50">
        <v>1</v>
      </c>
      <c r="G176" s="17">
        <f>IF(X176&lt;&gt;0,AF176/X176,IF(P176&lt;&gt;0,0,""))</f>
        <v>0.1111111111111111</v>
      </c>
      <c r="H176" s="18">
        <f>IF(X176+AN176+BL176&lt;&gt;0,(AF176+AN176)/(X176+AN176+BL176),"")</f>
        <v>0.2</v>
      </c>
      <c r="I176" s="19">
        <v>3</v>
      </c>
      <c r="J176" s="20">
        <v>4</v>
      </c>
      <c r="K176" s="21">
        <v>3</v>
      </c>
      <c r="L176" s="20"/>
      <c r="M176" s="22"/>
      <c r="N176" s="20"/>
      <c r="O176" s="21"/>
      <c r="P176" s="23">
        <f>SUM(I176:O176)</f>
        <v>10</v>
      </c>
      <c r="Q176" s="19">
        <v>3</v>
      </c>
      <c r="R176" s="20">
        <v>3</v>
      </c>
      <c r="S176" s="21">
        <v>3</v>
      </c>
      <c r="T176" s="20"/>
      <c r="U176" s="22"/>
      <c r="V176" s="20"/>
      <c r="W176" s="21"/>
      <c r="X176" s="23">
        <f>SUM(Q176:W176)</f>
        <v>9</v>
      </c>
      <c r="Y176" s="19">
        <v>0</v>
      </c>
      <c r="Z176" s="20">
        <v>0</v>
      </c>
      <c r="AA176" s="21">
        <v>1</v>
      </c>
      <c r="AB176" s="20"/>
      <c r="AC176" s="21"/>
      <c r="AD176" s="20"/>
      <c r="AE176" s="24"/>
      <c r="AF176" s="23">
        <f>SUM(Y176:AE176)</f>
        <v>1</v>
      </c>
      <c r="AG176" s="19">
        <v>0</v>
      </c>
      <c r="AH176" s="20">
        <v>1</v>
      </c>
      <c r="AI176" s="21">
        <v>0</v>
      </c>
      <c r="AJ176" s="20"/>
      <c r="AK176" s="21"/>
      <c r="AL176" s="20"/>
      <c r="AM176" s="24"/>
      <c r="AN176" s="23">
        <f>SUM(AG176:AM176)</f>
        <v>1</v>
      </c>
      <c r="AO176" s="19">
        <v>2</v>
      </c>
      <c r="AP176" s="20">
        <v>0</v>
      </c>
      <c r="AQ176" s="21">
        <v>0</v>
      </c>
      <c r="AR176" s="20"/>
      <c r="AS176" s="21"/>
      <c r="AT176" s="20"/>
      <c r="AU176" s="24"/>
      <c r="AV176" s="23">
        <f>SUM(AO176:AU176)</f>
        <v>2</v>
      </c>
      <c r="AW176" s="19">
        <v>0</v>
      </c>
      <c r="AX176" s="20">
        <v>0</v>
      </c>
      <c r="AY176" s="21">
        <v>0</v>
      </c>
      <c r="AZ176" s="20"/>
      <c r="BA176" s="21"/>
      <c r="BB176" s="20"/>
      <c r="BC176" s="24"/>
      <c r="BD176" s="23">
        <f>SUM(AW176:BC176)</f>
        <v>0</v>
      </c>
      <c r="BE176" s="19">
        <v>0</v>
      </c>
      <c r="BF176" s="20">
        <v>0</v>
      </c>
      <c r="BG176" s="21">
        <v>0</v>
      </c>
      <c r="BH176" s="20"/>
      <c r="BI176" s="21"/>
      <c r="BJ176" s="20"/>
      <c r="BK176" s="24"/>
      <c r="BL176" s="23">
        <f>SUM(BE176:BK176)</f>
        <v>0</v>
      </c>
      <c r="BM176" s="19"/>
      <c r="BN176" s="20"/>
      <c r="BO176" s="21"/>
      <c r="BP176" s="20"/>
      <c r="BQ176" s="21"/>
      <c r="BR176" s="20"/>
      <c r="BS176" s="24"/>
      <c r="BT176" s="23">
        <f>SUM(BM176:BS176)</f>
        <v>0</v>
      </c>
      <c r="BU176" s="25"/>
      <c r="BV176" s="26"/>
      <c r="BW176" s="27"/>
      <c r="BX176" s="26"/>
      <c r="BY176" s="27"/>
      <c r="BZ176" s="26"/>
      <c r="CA176" s="28"/>
      <c r="CB176" s="29">
        <f>SUM(BU176:CA176)</f>
        <v>0</v>
      </c>
      <c r="CC176" s="30">
        <f>IF(P176-BL176-AN176-CD176&lt;&gt;X176,"Err!","")</f>
      </c>
      <c r="CD176" s="41">
        <v>0</v>
      </c>
      <c r="CO176" s="43">
        <f t="shared" si="79"/>
        <v>1</v>
      </c>
    </row>
    <row r="177" spans="1:93" ht="12" customHeight="1">
      <c r="A177" s="16">
        <f t="shared" si="38"/>
        <v>175</v>
      </c>
      <c r="B177" s="54" t="s">
        <v>52</v>
      </c>
      <c r="C177" s="57">
        <v>22</v>
      </c>
      <c r="D177" s="56" t="s">
        <v>62</v>
      </c>
      <c r="E177" s="58" t="s">
        <v>150</v>
      </c>
      <c r="F177" s="50">
        <v>0</v>
      </c>
      <c r="G177" s="17">
        <f>IF(X177&lt;&gt;0,AF177/X177,IF(P177&lt;&gt;0,0,""))</f>
      </c>
      <c r="H177" s="18">
        <f>IF(X177+AN177+BL177&lt;&gt;0,(AF177+AN177)/(X177+AN177+BL177),"")</f>
      </c>
      <c r="I177" s="19"/>
      <c r="J177" s="20"/>
      <c r="K177" s="21"/>
      <c r="L177" s="20"/>
      <c r="M177" s="22"/>
      <c r="N177" s="20"/>
      <c r="O177" s="21"/>
      <c r="P177" s="23">
        <f>SUM(I177:O177)</f>
        <v>0</v>
      </c>
      <c r="Q177" s="19"/>
      <c r="R177" s="20"/>
      <c r="S177" s="21"/>
      <c r="T177" s="20"/>
      <c r="U177" s="22"/>
      <c r="V177" s="20"/>
      <c r="W177" s="21"/>
      <c r="X177" s="23">
        <f>SUM(Q177:W177)</f>
        <v>0</v>
      </c>
      <c r="Y177" s="19"/>
      <c r="Z177" s="20"/>
      <c r="AA177" s="21"/>
      <c r="AB177" s="20"/>
      <c r="AC177" s="21"/>
      <c r="AD177" s="20"/>
      <c r="AE177" s="24"/>
      <c r="AF177" s="23">
        <f>SUM(Y177:AE177)</f>
        <v>0</v>
      </c>
      <c r="AG177" s="19"/>
      <c r="AH177" s="20"/>
      <c r="AI177" s="21"/>
      <c r="AJ177" s="20"/>
      <c r="AK177" s="21"/>
      <c r="AL177" s="20"/>
      <c r="AM177" s="24"/>
      <c r="AN177" s="23">
        <f>SUM(AG177:AM177)</f>
        <v>0</v>
      </c>
      <c r="AO177" s="19"/>
      <c r="AP177" s="20"/>
      <c r="AQ177" s="21"/>
      <c r="AR177" s="20"/>
      <c r="AS177" s="21"/>
      <c r="AT177" s="20"/>
      <c r="AU177" s="24"/>
      <c r="AV177" s="23">
        <f>SUM(AO177:AU177)</f>
        <v>0</v>
      </c>
      <c r="AW177" s="19"/>
      <c r="AX177" s="20"/>
      <c r="AY177" s="21"/>
      <c r="AZ177" s="20"/>
      <c r="BA177" s="21"/>
      <c r="BB177" s="20"/>
      <c r="BC177" s="24"/>
      <c r="BD177" s="23">
        <f>SUM(AW177:BC177)</f>
        <v>0</v>
      </c>
      <c r="BE177" s="19"/>
      <c r="BF177" s="20"/>
      <c r="BG177" s="21"/>
      <c r="BH177" s="20"/>
      <c r="BI177" s="21"/>
      <c r="BJ177" s="20"/>
      <c r="BK177" s="24"/>
      <c r="BL177" s="23">
        <f>SUM(BE177:BK177)</f>
        <v>0</v>
      </c>
      <c r="BM177" s="19"/>
      <c r="BN177" s="20"/>
      <c r="BO177" s="21"/>
      <c r="BP177" s="20"/>
      <c r="BQ177" s="21"/>
      <c r="BR177" s="20"/>
      <c r="BS177" s="24"/>
      <c r="BT177" s="23">
        <f>SUM(BM177:BS177)</f>
        <v>0</v>
      </c>
      <c r="BU177" s="25"/>
      <c r="BV177" s="26"/>
      <c r="BW177" s="27"/>
      <c r="BX177" s="26"/>
      <c r="BY177" s="27"/>
      <c r="BZ177" s="26"/>
      <c r="CA177" s="28"/>
      <c r="CB177" s="29">
        <f>SUM(BU177:CA177)</f>
        <v>0</v>
      </c>
      <c r="CC177" s="30">
        <f>IF(P177-BL177-AN177-CD177&lt;&gt;X177,"Err!","")</f>
      </c>
      <c r="CD177" s="41">
        <v>0</v>
      </c>
      <c r="CO177" s="43">
        <f t="shared" si="79"/>
        <v>0</v>
      </c>
    </row>
    <row r="178" spans="1:93" ht="12" customHeight="1">
      <c r="A178" s="16">
        <f t="shared" si="38"/>
        <v>176</v>
      </c>
      <c r="B178" s="54" t="s">
        <v>52</v>
      </c>
      <c r="C178" s="57">
        <v>23</v>
      </c>
      <c r="D178" s="56" t="s">
        <v>133</v>
      </c>
      <c r="E178" s="58" t="s">
        <v>151</v>
      </c>
      <c r="F178" s="50">
        <v>0</v>
      </c>
      <c r="G178" s="17">
        <f>IF(X178&lt;&gt;0,AF178/X178,IF(P178&lt;&gt;0,0,""))</f>
      </c>
      <c r="H178" s="18">
        <f>IF(X178+AN178+BL178&lt;&gt;0,(AF178+AN178)/(X178+AN178+BL178),"")</f>
      </c>
      <c r="I178" s="19"/>
      <c r="J178" s="20"/>
      <c r="K178" s="21"/>
      <c r="L178" s="20"/>
      <c r="M178" s="22"/>
      <c r="N178" s="20"/>
      <c r="O178" s="21"/>
      <c r="P178" s="23">
        <f>SUM(I178:O178)</f>
        <v>0</v>
      </c>
      <c r="Q178" s="19"/>
      <c r="R178" s="20"/>
      <c r="S178" s="21"/>
      <c r="T178" s="20"/>
      <c r="U178" s="22"/>
      <c r="V178" s="20"/>
      <c r="W178" s="21"/>
      <c r="X178" s="23">
        <f>SUM(Q178:W178)</f>
        <v>0</v>
      </c>
      <c r="Y178" s="19"/>
      <c r="Z178" s="20"/>
      <c r="AA178" s="21"/>
      <c r="AB178" s="20"/>
      <c r="AC178" s="21"/>
      <c r="AD178" s="20"/>
      <c r="AE178" s="24"/>
      <c r="AF178" s="23">
        <f>SUM(Y178:AE178)</f>
        <v>0</v>
      </c>
      <c r="AG178" s="19"/>
      <c r="AH178" s="20"/>
      <c r="AI178" s="21"/>
      <c r="AJ178" s="20"/>
      <c r="AK178" s="21"/>
      <c r="AL178" s="20"/>
      <c r="AM178" s="24"/>
      <c r="AN178" s="23">
        <f>SUM(AG178:AM178)</f>
        <v>0</v>
      </c>
      <c r="AO178" s="19"/>
      <c r="AP178" s="20"/>
      <c r="AQ178" s="21"/>
      <c r="AR178" s="20"/>
      <c r="AS178" s="21"/>
      <c r="AT178" s="20"/>
      <c r="AU178" s="24"/>
      <c r="AV178" s="23">
        <f>SUM(AO178:AU178)</f>
        <v>0</v>
      </c>
      <c r="AW178" s="19"/>
      <c r="AX178" s="20"/>
      <c r="AY178" s="21"/>
      <c r="AZ178" s="20"/>
      <c r="BA178" s="21"/>
      <c r="BB178" s="20"/>
      <c r="BC178" s="24"/>
      <c r="BD178" s="23">
        <f>SUM(AW178:BC178)</f>
        <v>0</v>
      </c>
      <c r="BE178" s="19"/>
      <c r="BF178" s="20"/>
      <c r="BG178" s="21"/>
      <c r="BH178" s="20"/>
      <c r="BI178" s="21"/>
      <c r="BJ178" s="20"/>
      <c r="BK178" s="24"/>
      <c r="BL178" s="23">
        <f>SUM(BE178:BK178)</f>
        <v>0</v>
      </c>
      <c r="BM178" s="19"/>
      <c r="BN178" s="20"/>
      <c r="BO178" s="21"/>
      <c r="BP178" s="20"/>
      <c r="BQ178" s="21"/>
      <c r="BR178" s="20"/>
      <c r="BS178" s="24"/>
      <c r="BT178" s="23">
        <f>SUM(BM178:BS178)</f>
        <v>0</v>
      </c>
      <c r="BU178" s="25"/>
      <c r="BV178" s="26"/>
      <c r="BW178" s="27"/>
      <c r="BX178" s="26"/>
      <c r="BY178" s="27"/>
      <c r="BZ178" s="26"/>
      <c r="CA178" s="28"/>
      <c r="CB178" s="29">
        <f>SUM(BU178:CA178)</f>
        <v>0</v>
      </c>
      <c r="CC178" s="30">
        <f>IF(P178-BL178-AN178-CD178&lt;&gt;X178,"Err!","")</f>
      </c>
      <c r="CD178" s="41">
        <v>0</v>
      </c>
      <c r="CO178" s="43">
        <f t="shared" si="79"/>
        <v>0</v>
      </c>
    </row>
    <row r="179" spans="1:93" ht="12" customHeight="1">
      <c r="A179" s="16">
        <f t="shared" si="76"/>
        <v>177</v>
      </c>
      <c r="B179" s="54" t="s">
        <v>52</v>
      </c>
      <c r="C179" s="55">
        <v>24</v>
      </c>
      <c r="D179" s="56" t="s">
        <v>134</v>
      </c>
      <c r="E179" s="58" t="s">
        <v>134</v>
      </c>
      <c r="F179" s="50">
        <v>1</v>
      </c>
      <c r="G179" s="17">
        <f>IF(X179&lt;&gt;0,AF179/X179,IF(P179&lt;&gt;0,0,""))</f>
        <v>0.25</v>
      </c>
      <c r="H179" s="18">
        <f>IF(X179+AN179+BL179&lt;&gt;0,(AF179+AN179)/(X179+AN179+BL179),"")</f>
        <v>0.4</v>
      </c>
      <c r="I179" s="19">
        <v>4</v>
      </c>
      <c r="J179" s="20">
        <v>3</v>
      </c>
      <c r="K179" s="21">
        <v>3</v>
      </c>
      <c r="L179" s="20"/>
      <c r="M179" s="22"/>
      <c r="N179" s="20"/>
      <c r="O179" s="21"/>
      <c r="P179" s="23">
        <f>SUM(I179:O179)</f>
        <v>10</v>
      </c>
      <c r="Q179" s="19">
        <v>3</v>
      </c>
      <c r="R179" s="20">
        <v>2</v>
      </c>
      <c r="S179" s="21">
        <v>3</v>
      </c>
      <c r="T179" s="20"/>
      <c r="U179" s="22"/>
      <c r="V179" s="20"/>
      <c r="W179" s="21"/>
      <c r="X179" s="23">
        <f>SUM(Q179:W179)</f>
        <v>8</v>
      </c>
      <c r="Y179" s="19">
        <v>0</v>
      </c>
      <c r="Z179" s="20">
        <v>1</v>
      </c>
      <c r="AA179" s="21">
        <v>1</v>
      </c>
      <c r="AB179" s="20"/>
      <c r="AC179" s="21"/>
      <c r="AD179" s="20"/>
      <c r="AE179" s="24"/>
      <c r="AF179" s="23">
        <f>SUM(Y179:AE179)</f>
        <v>2</v>
      </c>
      <c r="AG179" s="19">
        <v>1</v>
      </c>
      <c r="AH179" s="20">
        <v>1</v>
      </c>
      <c r="AI179" s="21">
        <v>0</v>
      </c>
      <c r="AJ179" s="20"/>
      <c r="AK179" s="21"/>
      <c r="AL179" s="20"/>
      <c r="AM179" s="24"/>
      <c r="AN179" s="23">
        <f>SUM(AG179:AM179)</f>
        <v>2</v>
      </c>
      <c r="AO179" s="19">
        <v>0</v>
      </c>
      <c r="AP179" s="20">
        <v>2</v>
      </c>
      <c r="AQ179" s="21">
        <v>0</v>
      </c>
      <c r="AR179" s="20"/>
      <c r="AS179" s="21"/>
      <c r="AT179" s="20"/>
      <c r="AU179" s="24"/>
      <c r="AV179" s="23">
        <f>SUM(AO179:AU179)</f>
        <v>2</v>
      </c>
      <c r="AW179" s="19">
        <v>0</v>
      </c>
      <c r="AX179" s="20">
        <v>1</v>
      </c>
      <c r="AY179" s="21">
        <v>0</v>
      </c>
      <c r="AZ179" s="20"/>
      <c r="BA179" s="21"/>
      <c r="BB179" s="20"/>
      <c r="BC179" s="24"/>
      <c r="BD179" s="23">
        <f>SUM(AW179:BC179)</f>
        <v>1</v>
      </c>
      <c r="BE179" s="19">
        <v>0</v>
      </c>
      <c r="BF179" s="20">
        <v>0</v>
      </c>
      <c r="BG179" s="21">
        <v>0</v>
      </c>
      <c r="BH179" s="20"/>
      <c r="BI179" s="21"/>
      <c r="BJ179" s="20"/>
      <c r="BK179" s="24"/>
      <c r="BL179" s="23">
        <f>SUM(BE179:BK179)</f>
        <v>0</v>
      </c>
      <c r="BM179" s="19"/>
      <c r="BN179" s="20"/>
      <c r="BO179" s="21"/>
      <c r="BP179" s="20"/>
      <c r="BQ179" s="21"/>
      <c r="BR179" s="20"/>
      <c r="BS179" s="24"/>
      <c r="BT179" s="23">
        <f>SUM(BM179:BS179)</f>
        <v>0</v>
      </c>
      <c r="BU179" s="25"/>
      <c r="BV179" s="26"/>
      <c r="BW179" s="27"/>
      <c r="BX179" s="26"/>
      <c r="BY179" s="27"/>
      <c r="BZ179" s="26"/>
      <c r="CA179" s="28"/>
      <c r="CB179" s="29">
        <f>SUM(BU179:CA179)</f>
        <v>0</v>
      </c>
      <c r="CC179" s="30">
        <f>IF(P179-BL179-AN179-CD179&lt;&gt;X179,"Err!","")</f>
      </c>
      <c r="CD179" s="41">
        <v>0</v>
      </c>
      <c r="CO179" s="43">
        <f t="shared" si="79"/>
        <v>1</v>
      </c>
    </row>
    <row r="180" spans="1:93" ht="12" customHeight="1">
      <c r="A180" s="16">
        <f t="shared" si="76"/>
        <v>178</v>
      </c>
      <c r="B180" s="54" t="s">
        <v>52</v>
      </c>
      <c r="C180" s="57">
        <v>31</v>
      </c>
      <c r="D180" s="56" t="s">
        <v>135</v>
      </c>
      <c r="E180" s="58" t="s">
        <v>152</v>
      </c>
      <c r="F180" s="50">
        <v>0</v>
      </c>
      <c r="G180" s="17">
        <f>IF(X180&lt;&gt;0,AF180/X180,IF(P180&lt;&gt;0,0,""))</f>
      </c>
      <c r="H180" s="18">
        <f>IF(X180+AN180+BL180&lt;&gt;0,(AF180+AN180)/(X180+AN180+BL180),"")</f>
      </c>
      <c r="I180" s="19"/>
      <c r="J180" s="20"/>
      <c r="K180" s="21"/>
      <c r="L180" s="20"/>
      <c r="M180" s="22"/>
      <c r="N180" s="20"/>
      <c r="O180" s="21"/>
      <c r="P180" s="23">
        <f>SUM(I180:O180)</f>
        <v>0</v>
      </c>
      <c r="Q180" s="19"/>
      <c r="R180" s="20"/>
      <c r="S180" s="21"/>
      <c r="T180" s="20"/>
      <c r="U180" s="22"/>
      <c r="V180" s="20"/>
      <c r="W180" s="21"/>
      <c r="X180" s="23">
        <f>SUM(Q180:W180)</f>
        <v>0</v>
      </c>
      <c r="Y180" s="19"/>
      <c r="Z180" s="20"/>
      <c r="AA180" s="21"/>
      <c r="AB180" s="20"/>
      <c r="AC180" s="21"/>
      <c r="AD180" s="20"/>
      <c r="AE180" s="24"/>
      <c r="AF180" s="23">
        <f>SUM(Y180:AE180)</f>
        <v>0</v>
      </c>
      <c r="AG180" s="19"/>
      <c r="AH180" s="20"/>
      <c r="AI180" s="21"/>
      <c r="AJ180" s="20"/>
      <c r="AK180" s="21"/>
      <c r="AL180" s="20"/>
      <c r="AM180" s="24"/>
      <c r="AN180" s="23">
        <f>SUM(AG180:AM180)</f>
        <v>0</v>
      </c>
      <c r="AO180" s="19"/>
      <c r="AP180" s="20"/>
      <c r="AQ180" s="21"/>
      <c r="AR180" s="20"/>
      <c r="AS180" s="21"/>
      <c r="AT180" s="20"/>
      <c r="AU180" s="24"/>
      <c r="AV180" s="23">
        <f>SUM(AO180:AU180)</f>
        <v>0</v>
      </c>
      <c r="AW180" s="19"/>
      <c r="AX180" s="20"/>
      <c r="AY180" s="21"/>
      <c r="AZ180" s="20"/>
      <c r="BA180" s="21"/>
      <c r="BB180" s="20"/>
      <c r="BC180" s="24"/>
      <c r="BD180" s="23">
        <f>SUM(AW180:BC180)</f>
        <v>0</v>
      </c>
      <c r="BE180" s="19"/>
      <c r="BF180" s="20"/>
      <c r="BG180" s="21"/>
      <c r="BH180" s="20"/>
      <c r="BI180" s="21"/>
      <c r="BJ180" s="20"/>
      <c r="BK180" s="24"/>
      <c r="BL180" s="23">
        <f>SUM(BE180:BK180)</f>
        <v>0</v>
      </c>
      <c r="BM180" s="19"/>
      <c r="BN180" s="20"/>
      <c r="BO180" s="21"/>
      <c r="BP180" s="20"/>
      <c r="BQ180" s="21"/>
      <c r="BR180" s="20"/>
      <c r="BS180" s="24"/>
      <c r="BT180" s="23">
        <f>SUM(BM180:BS180)</f>
        <v>0</v>
      </c>
      <c r="BU180" s="25"/>
      <c r="BV180" s="26"/>
      <c r="BW180" s="27"/>
      <c r="BX180" s="26"/>
      <c r="BY180" s="27"/>
      <c r="BZ180" s="26"/>
      <c r="CA180" s="28"/>
      <c r="CB180" s="29">
        <f>SUM(BU180:CA180)</f>
        <v>0</v>
      </c>
      <c r="CC180" s="30">
        <f>IF(P180-BL180-AN180-CD180&lt;&gt;X180,"Err!","")</f>
      </c>
      <c r="CD180" s="41">
        <v>0</v>
      </c>
      <c r="CO180" s="43">
        <f t="shared" si="79"/>
        <v>0</v>
      </c>
    </row>
    <row r="181" spans="1:93" ht="12" customHeight="1">
      <c r="A181" s="16">
        <f t="shared" si="76"/>
        <v>179</v>
      </c>
      <c r="B181" s="54" t="s">
        <v>52</v>
      </c>
      <c r="C181" s="57">
        <v>33</v>
      </c>
      <c r="D181" s="60" t="s">
        <v>554</v>
      </c>
      <c r="E181" s="58" t="s">
        <v>553</v>
      </c>
      <c r="F181" s="50">
        <v>1</v>
      </c>
      <c r="G181" s="17">
        <f>IF(X181&lt;&gt;0,AF181/X181,IF(P181&lt;&gt;0,0,""))</f>
        <v>0.4</v>
      </c>
      <c r="H181" s="18">
        <f>IF(X181+AN181+BL181&lt;&gt;0,(AF181+AN181)/(X181+AN181+BL181),"")</f>
        <v>0.4</v>
      </c>
      <c r="I181" s="19"/>
      <c r="J181" s="20">
        <v>3</v>
      </c>
      <c r="K181" s="21">
        <v>2</v>
      </c>
      <c r="L181" s="20"/>
      <c r="M181" s="22"/>
      <c r="N181" s="20"/>
      <c r="O181" s="21"/>
      <c r="P181" s="23">
        <f>SUM(I181:O181)</f>
        <v>5</v>
      </c>
      <c r="Q181" s="19"/>
      <c r="R181" s="20">
        <v>3</v>
      </c>
      <c r="S181" s="21">
        <v>2</v>
      </c>
      <c r="T181" s="20"/>
      <c r="U181" s="22"/>
      <c r="V181" s="20"/>
      <c r="W181" s="21"/>
      <c r="X181" s="23">
        <f>SUM(Q181:W181)</f>
        <v>5</v>
      </c>
      <c r="Y181" s="19"/>
      <c r="Z181" s="20">
        <v>2</v>
      </c>
      <c r="AA181" s="21">
        <v>0</v>
      </c>
      <c r="AB181" s="20"/>
      <c r="AC181" s="21"/>
      <c r="AD181" s="20"/>
      <c r="AE181" s="24"/>
      <c r="AF181" s="23">
        <f>SUM(Y181:AE181)</f>
        <v>2</v>
      </c>
      <c r="AG181" s="19"/>
      <c r="AH181" s="20">
        <v>0</v>
      </c>
      <c r="AI181" s="21">
        <v>0</v>
      </c>
      <c r="AJ181" s="20"/>
      <c r="AK181" s="21"/>
      <c r="AL181" s="20"/>
      <c r="AM181" s="24"/>
      <c r="AN181" s="23">
        <f>SUM(AG181:AM181)</f>
        <v>0</v>
      </c>
      <c r="AO181" s="19"/>
      <c r="AP181" s="20">
        <v>1</v>
      </c>
      <c r="AQ181" s="21">
        <v>0</v>
      </c>
      <c r="AR181" s="20"/>
      <c r="AS181" s="21"/>
      <c r="AT181" s="20"/>
      <c r="AU181" s="24"/>
      <c r="AV181" s="23">
        <f>SUM(AO181:AU181)</f>
        <v>1</v>
      </c>
      <c r="AW181" s="19"/>
      <c r="AX181" s="20">
        <v>0</v>
      </c>
      <c r="AY181" s="21">
        <v>0</v>
      </c>
      <c r="AZ181" s="20"/>
      <c r="BA181" s="21"/>
      <c r="BB181" s="20"/>
      <c r="BC181" s="24"/>
      <c r="BD181" s="23">
        <f>SUM(AW181:BC181)</f>
        <v>0</v>
      </c>
      <c r="BE181" s="19"/>
      <c r="BF181" s="20">
        <v>0</v>
      </c>
      <c r="BG181" s="21">
        <v>0</v>
      </c>
      <c r="BH181" s="20"/>
      <c r="BI181" s="21"/>
      <c r="BJ181" s="20"/>
      <c r="BK181" s="24"/>
      <c r="BL181" s="23">
        <f>SUM(BE181:BK181)</f>
        <v>0</v>
      </c>
      <c r="BM181" s="19"/>
      <c r="BN181" s="20"/>
      <c r="BO181" s="21"/>
      <c r="BP181" s="20"/>
      <c r="BQ181" s="21"/>
      <c r="BR181" s="20"/>
      <c r="BS181" s="24"/>
      <c r="BT181" s="23">
        <f>SUM(BM181:BS181)</f>
        <v>0</v>
      </c>
      <c r="BU181" s="25"/>
      <c r="BV181" s="26"/>
      <c r="BW181" s="27"/>
      <c r="BX181" s="26"/>
      <c r="BY181" s="27"/>
      <c r="BZ181" s="26"/>
      <c r="CA181" s="28"/>
      <c r="CB181" s="29">
        <f>SUM(BU181:CA181)</f>
        <v>0</v>
      </c>
      <c r="CC181" s="30">
        <f>IF(P181-BL181-AN181-CD181&lt;&gt;X181,"Err!","")</f>
      </c>
      <c r="CD181" s="41">
        <v>0</v>
      </c>
      <c r="CO181" s="43">
        <f t="shared" si="79"/>
        <v>1</v>
      </c>
    </row>
    <row r="182" spans="1:93" ht="12" customHeight="1">
      <c r="A182" s="16">
        <f t="shared" si="76"/>
        <v>180</v>
      </c>
      <c r="B182" s="54" t="s">
        <v>52</v>
      </c>
      <c r="C182" s="55">
        <v>34</v>
      </c>
      <c r="D182" s="56" t="s">
        <v>136</v>
      </c>
      <c r="E182" s="58" t="s">
        <v>153</v>
      </c>
      <c r="F182" s="50">
        <v>1</v>
      </c>
      <c r="G182" s="17">
        <f>IF(X182&lt;&gt;0,AF182/X182,IF(P182&lt;&gt;0,0,""))</f>
        <v>0</v>
      </c>
      <c r="H182" s="18">
        <f>IF(X182+AN182+BL182&lt;&gt;0,(AF182+AN182)/(X182+AN182+BL182),"")</f>
        <v>0.125</v>
      </c>
      <c r="I182" s="19">
        <v>4</v>
      </c>
      <c r="J182" s="20">
        <v>3</v>
      </c>
      <c r="K182" s="21">
        <v>1</v>
      </c>
      <c r="L182" s="20"/>
      <c r="M182" s="22"/>
      <c r="N182" s="20"/>
      <c r="O182" s="21"/>
      <c r="P182" s="23">
        <f>SUM(I182:O182)</f>
        <v>8</v>
      </c>
      <c r="Q182" s="19">
        <v>4</v>
      </c>
      <c r="R182" s="20">
        <v>2</v>
      </c>
      <c r="S182" s="21">
        <v>1</v>
      </c>
      <c r="T182" s="20"/>
      <c r="U182" s="22"/>
      <c r="V182" s="20"/>
      <c r="W182" s="21"/>
      <c r="X182" s="23">
        <f>SUM(Q182:W182)</f>
        <v>7</v>
      </c>
      <c r="Y182" s="19">
        <v>0</v>
      </c>
      <c r="Z182" s="20">
        <v>0</v>
      </c>
      <c r="AA182" s="21">
        <v>0</v>
      </c>
      <c r="AB182" s="20"/>
      <c r="AC182" s="21"/>
      <c r="AD182" s="20"/>
      <c r="AE182" s="24"/>
      <c r="AF182" s="23">
        <f>SUM(Y182:AE182)</f>
        <v>0</v>
      </c>
      <c r="AG182" s="19">
        <v>0</v>
      </c>
      <c r="AH182" s="20">
        <v>1</v>
      </c>
      <c r="AI182" s="21">
        <v>0</v>
      </c>
      <c r="AJ182" s="20"/>
      <c r="AK182" s="21"/>
      <c r="AL182" s="20"/>
      <c r="AM182" s="24"/>
      <c r="AN182" s="23">
        <f>SUM(AG182:AM182)</f>
        <v>1</v>
      </c>
      <c r="AO182" s="19">
        <v>0</v>
      </c>
      <c r="AP182" s="20">
        <v>0</v>
      </c>
      <c r="AQ182" s="21">
        <v>0</v>
      </c>
      <c r="AR182" s="20"/>
      <c r="AS182" s="21"/>
      <c r="AT182" s="20"/>
      <c r="AU182" s="24"/>
      <c r="AV182" s="23">
        <f>SUM(AO182:AU182)</f>
        <v>0</v>
      </c>
      <c r="AW182" s="19">
        <v>0</v>
      </c>
      <c r="AX182" s="20">
        <v>0</v>
      </c>
      <c r="AY182" s="21">
        <v>0</v>
      </c>
      <c r="AZ182" s="20"/>
      <c r="BA182" s="21"/>
      <c r="BB182" s="20"/>
      <c r="BC182" s="24"/>
      <c r="BD182" s="23">
        <f>SUM(AW182:BC182)</f>
        <v>0</v>
      </c>
      <c r="BE182" s="19">
        <v>0</v>
      </c>
      <c r="BF182" s="20">
        <v>0</v>
      </c>
      <c r="BG182" s="21">
        <v>0</v>
      </c>
      <c r="BH182" s="20"/>
      <c r="BI182" s="21"/>
      <c r="BJ182" s="20"/>
      <c r="BK182" s="24"/>
      <c r="BL182" s="23">
        <f>SUM(BE182:BK182)</f>
        <v>0</v>
      </c>
      <c r="BM182" s="19"/>
      <c r="BN182" s="20"/>
      <c r="BO182" s="21"/>
      <c r="BP182" s="20"/>
      <c r="BQ182" s="21"/>
      <c r="BR182" s="20"/>
      <c r="BS182" s="24"/>
      <c r="BT182" s="23">
        <f>SUM(BM182:BS182)</f>
        <v>0</v>
      </c>
      <c r="BU182" s="25"/>
      <c r="BV182" s="26"/>
      <c r="BW182" s="27"/>
      <c r="BX182" s="26"/>
      <c r="BY182" s="27"/>
      <c r="BZ182" s="26"/>
      <c r="CA182" s="28"/>
      <c r="CB182" s="29">
        <f>SUM(BU182:CA182)</f>
        <v>0</v>
      </c>
      <c r="CC182" s="30">
        <f>IF(P182-BL182-AN182-CD182&lt;&gt;X182,"Err!","")</f>
      </c>
      <c r="CD182" s="41">
        <v>0</v>
      </c>
      <c r="CF182" s="43"/>
      <c r="CG182" s="43"/>
      <c r="CH182" s="43"/>
      <c r="CI182" s="43"/>
      <c r="CJ182" s="43"/>
      <c r="CK182" s="43"/>
      <c r="CL182" s="43"/>
      <c r="CM182" s="43"/>
      <c r="CN182" s="43"/>
      <c r="CO182" s="43">
        <f t="shared" si="79"/>
        <v>1</v>
      </c>
    </row>
    <row r="183" spans="1:93" ht="12" customHeight="1">
      <c r="A183" s="16">
        <f t="shared" si="76"/>
        <v>181</v>
      </c>
      <c r="B183" s="54" t="s">
        <v>52</v>
      </c>
      <c r="C183" s="55">
        <v>44</v>
      </c>
      <c r="D183" s="56" t="s">
        <v>339</v>
      </c>
      <c r="E183" s="58" t="s">
        <v>340</v>
      </c>
      <c r="F183" s="50">
        <v>1</v>
      </c>
      <c r="G183" s="17">
        <f>IF(X183&lt;&gt;0,AF183/X183,IF(P183&lt;&gt;0,0,""))</f>
        <v>0.5</v>
      </c>
      <c r="H183" s="18">
        <f>IF(X183+AN183+BL183&lt;&gt;0,(AF183+AN183)/(X183+AN183+BL183),"")</f>
        <v>0.6</v>
      </c>
      <c r="I183" s="19"/>
      <c r="J183" s="20">
        <v>3</v>
      </c>
      <c r="K183" s="21">
        <v>2</v>
      </c>
      <c r="L183" s="20"/>
      <c r="M183" s="22"/>
      <c r="N183" s="20"/>
      <c r="O183" s="21"/>
      <c r="P183" s="23">
        <f>SUM(I183:O183)</f>
        <v>5</v>
      </c>
      <c r="Q183" s="19"/>
      <c r="R183" s="20">
        <v>2</v>
      </c>
      <c r="S183" s="21">
        <v>2</v>
      </c>
      <c r="T183" s="20"/>
      <c r="U183" s="22"/>
      <c r="V183" s="20"/>
      <c r="W183" s="21"/>
      <c r="X183" s="23">
        <f>SUM(Q183:W183)</f>
        <v>4</v>
      </c>
      <c r="Y183" s="19"/>
      <c r="Z183" s="20">
        <v>1</v>
      </c>
      <c r="AA183" s="21">
        <v>1</v>
      </c>
      <c r="AB183" s="20"/>
      <c r="AC183" s="21"/>
      <c r="AD183" s="20"/>
      <c r="AE183" s="24"/>
      <c r="AF183" s="23">
        <f>SUM(Y183:AE183)</f>
        <v>2</v>
      </c>
      <c r="AG183" s="19"/>
      <c r="AH183" s="20">
        <v>1</v>
      </c>
      <c r="AI183" s="21">
        <v>0</v>
      </c>
      <c r="AJ183" s="20"/>
      <c r="AK183" s="21"/>
      <c r="AL183" s="20"/>
      <c r="AM183" s="24"/>
      <c r="AN183" s="23">
        <f>SUM(AG183:AM183)</f>
        <v>1</v>
      </c>
      <c r="AO183" s="19"/>
      <c r="AP183" s="20">
        <v>1</v>
      </c>
      <c r="AQ183" s="21">
        <v>0</v>
      </c>
      <c r="AR183" s="20"/>
      <c r="AS183" s="21"/>
      <c r="AT183" s="20"/>
      <c r="AU183" s="24"/>
      <c r="AV183" s="23">
        <f>SUM(AO183:AU183)</f>
        <v>1</v>
      </c>
      <c r="AW183" s="19"/>
      <c r="AX183" s="20">
        <v>1</v>
      </c>
      <c r="AY183" s="21">
        <v>0</v>
      </c>
      <c r="AZ183" s="20"/>
      <c r="BA183" s="21"/>
      <c r="BB183" s="20"/>
      <c r="BC183" s="24"/>
      <c r="BD183" s="23">
        <f>SUM(AW183:BC183)</f>
        <v>1</v>
      </c>
      <c r="BE183" s="19"/>
      <c r="BF183" s="20">
        <v>0</v>
      </c>
      <c r="BG183" s="21">
        <v>0</v>
      </c>
      <c r="BH183" s="20"/>
      <c r="BI183" s="21"/>
      <c r="BJ183" s="20"/>
      <c r="BK183" s="24"/>
      <c r="BL183" s="23">
        <f>SUM(BE183:BK183)</f>
        <v>0</v>
      </c>
      <c r="BM183" s="19"/>
      <c r="BN183" s="20"/>
      <c r="BO183" s="21">
        <v>4</v>
      </c>
      <c r="BP183" s="20"/>
      <c r="BQ183" s="21"/>
      <c r="BR183" s="20"/>
      <c r="BS183" s="24"/>
      <c r="BT183" s="23">
        <f>SUM(BM183:BS183)</f>
        <v>4</v>
      </c>
      <c r="BU183" s="25"/>
      <c r="BV183" s="26"/>
      <c r="BW183" s="27">
        <v>7</v>
      </c>
      <c r="BX183" s="26"/>
      <c r="BY183" s="27"/>
      <c r="BZ183" s="26"/>
      <c r="CA183" s="28"/>
      <c r="CB183" s="29">
        <f>SUM(BU183:CA183)</f>
        <v>7</v>
      </c>
      <c r="CC183" s="30">
        <f>IF(P183-BL183-AN183-CD183&lt;&gt;X183,"Err!","")</f>
      </c>
      <c r="CD183" s="41">
        <v>0</v>
      </c>
      <c r="CF183" s="43"/>
      <c r="CG183" s="43"/>
      <c r="CH183" s="43"/>
      <c r="CI183" s="43"/>
      <c r="CJ183" s="43"/>
      <c r="CK183" s="43"/>
      <c r="CL183" s="43"/>
      <c r="CM183" s="43"/>
      <c r="CN183" s="43"/>
      <c r="CO183" s="43">
        <f t="shared" si="79"/>
        <v>1</v>
      </c>
    </row>
    <row r="184" spans="1:93" ht="12" customHeight="1">
      <c r="A184" s="16">
        <f t="shared" si="76"/>
        <v>182</v>
      </c>
      <c r="B184" s="54" t="s">
        <v>52</v>
      </c>
      <c r="C184" s="57">
        <v>51</v>
      </c>
      <c r="D184" s="56" t="s">
        <v>452</v>
      </c>
      <c r="E184" s="58" t="s">
        <v>452</v>
      </c>
      <c r="F184" s="50">
        <v>0</v>
      </c>
      <c r="G184" s="17">
        <f>IF(X184&lt;&gt;0,AF184/X184,IF(P184&lt;&gt;0,0,""))</f>
      </c>
      <c r="H184" s="18">
        <f>IF(X184+AN184+BL184&lt;&gt;0,(AF184+AN184)/(X184+AN184+BL184),"")</f>
      </c>
      <c r="I184" s="19"/>
      <c r="J184" s="20"/>
      <c r="K184" s="21"/>
      <c r="L184" s="20"/>
      <c r="M184" s="22"/>
      <c r="N184" s="20"/>
      <c r="O184" s="21"/>
      <c r="P184" s="23">
        <f>SUM(I184:O184)</f>
        <v>0</v>
      </c>
      <c r="Q184" s="19"/>
      <c r="R184" s="20"/>
      <c r="S184" s="21"/>
      <c r="T184" s="20"/>
      <c r="U184" s="22"/>
      <c r="V184" s="20"/>
      <c r="W184" s="21"/>
      <c r="X184" s="23">
        <f>SUM(Q184:W184)</f>
        <v>0</v>
      </c>
      <c r="Y184" s="19"/>
      <c r="Z184" s="20"/>
      <c r="AA184" s="21"/>
      <c r="AB184" s="20"/>
      <c r="AC184" s="21"/>
      <c r="AD184" s="20"/>
      <c r="AE184" s="24"/>
      <c r="AF184" s="23">
        <f>SUM(Y184:AE184)</f>
        <v>0</v>
      </c>
      <c r="AG184" s="19"/>
      <c r="AH184" s="20"/>
      <c r="AI184" s="21"/>
      <c r="AJ184" s="20"/>
      <c r="AK184" s="21"/>
      <c r="AL184" s="20"/>
      <c r="AM184" s="24"/>
      <c r="AN184" s="23">
        <f>SUM(AG184:AM184)</f>
        <v>0</v>
      </c>
      <c r="AO184" s="19"/>
      <c r="AP184" s="20"/>
      <c r="AQ184" s="21"/>
      <c r="AR184" s="20"/>
      <c r="AS184" s="21"/>
      <c r="AT184" s="20"/>
      <c r="AU184" s="24"/>
      <c r="AV184" s="23">
        <f>SUM(AO184:AU184)</f>
        <v>0</v>
      </c>
      <c r="AW184" s="19"/>
      <c r="AX184" s="20"/>
      <c r="AY184" s="21"/>
      <c r="AZ184" s="20"/>
      <c r="BA184" s="21"/>
      <c r="BB184" s="20"/>
      <c r="BC184" s="24"/>
      <c r="BD184" s="23">
        <f>SUM(AW184:BC184)</f>
        <v>0</v>
      </c>
      <c r="BE184" s="19"/>
      <c r="BF184" s="20"/>
      <c r="BG184" s="21"/>
      <c r="BH184" s="20"/>
      <c r="BI184" s="21"/>
      <c r="BJ184" s="20"/>
      <c r="BK184" s="24"/>
      <c r="BL184" s="23">
        <f>SUM(BE184:BK184)</f>
        <v>0</v>
      </c>
      <c r="BM184" s="19"/>
      <c r="BN184" s="20"/>
      <c r="BO184" s="21"/>
      <c r="BP184" s="20"/>
      <c r="BQ184" s="21"/>
      <c r="BR184" s="20"/>
      <c r="BS184" s="24"/>
      <c r="BT184" s="23">
        <f>SUM(BM184:BS184)</f>
        <v>0</v>
      </c>
      <c r="BU184" s="25"/>
      <c r="BV184" s="26"/>
      <c r="BW184" s="27"/>
      <c r="BX184" s="26"/>
      <c r="BY184" s="27"/>
      <c r="BZ184" s="26"/>
      <c r="CA184" s="28"/>
      <c r="CB184" s="29">
        <f>SUM(BU184:CA184)</f>
        <v>0</v>
      </c>
      <c r="CC184" s="30">
        <f>IF(P184-BL184-AN184-CD184&lt;&gt;X184,"Err!","")</f>
      </c>
      <c r="CD184" s="41">
        <v>0</v>
      </c>
      <c r="CF184" s="43"/>
      <c r="CG184" s="43"/>
      <c r="CH184" s="43"/>
      <c r="CI184" s="43"/>
      <c r="CJ184" s="43"/>
      <c r="CK184" s="43"/>
      <c r="CL184" s="43"/>
      <c r="CM184" s="43"/>
      <c r="CN184" s="43"/>
      <c r="CO184" s="43">
        <f t="shared" si="79"/>
        <v>0</v>
      </c>
    </row>
    <row r="185" spans="1:93" ht="12" customHeight="1">
      <c r="A185" s="16">
        <f t="shared" si="76"/>
        <v>183</v>
      </c>
      <c r="B185" s="54" t="s">
        <v>52</v>
      </c>
      <c r="C185" s="57">
        <v>53</v>
      </c>
      <c r="D185" s="56" t="s">
        <v>137</v>
      </c>
      <c r="E185" s="58" t="s">
        <v>154</v>
      </c>
      <c r="F185" s="50">
        <v>0</v>
      </c>
      <c r="G185" s="17">
        <f>IF(X185&lt;&gt;0,AF185/X185,IF(P185&lt;&gt;0,0,""))</f>
      </c>
      <c r="H185" s="18">
        <f>IF(X185+AN185+BL185&lt;&gt;0,(AF185+AN185)/(X185+AN185+BL185),"")</f>
      </c>
      <c r="I185" s="19"/>
      <c r="J185" s="20"/>
      <c r="K185" s="21"/>
      <c r="L185" s="20"/>
      <c r="M185" s="22"/>
      <c r="N185" s="20"/>
      <c r="O185" s="21"/>
      <c r="P185" s="23">
        <f>SUM(I185:O185)</f>
        <v>0</v>
      </c>
      <c r="Q185" s="19"/>
      <c r="R185" s="20"/>
      <c r="S185" s="21"/>
      <c r="T185" s="20"/>
      <c r="U185" s="22"/>
      <c r="V185" s="20"/>
      <c r="W185" s="21"/>
      <c r="X185" s="23">
        <f>SUM(Q185:W185)</f>
        <v>0</v>
      </c>
      <c r="Y185" s="19"/>
      <c r="Z185" s="20"/>
      <c r="AA185" s="21"/>
      <c r="AB185" s="20"/>
      <c r="AC185" s="21"/>
      <c r="AD185" s="20"/>
      <c r="AE185" s="24"/>
      <c r="AF185" s="23">
        <f>SUM(Y185:AE185)</f>
        <v>0</v>
      </c>
      <c r="AG185" s="19"/>
      <c r="AH185" s="20"/>
      <c r="AI185" s="21"/>
      <c r="AJ185" s="20"/>
      <c r="AK185" s="21"/>
      <c r="AL185" s="20"/>
      <c r="AM185" s="24"/>
      <c r="AN185" s="23">
        <f>SUM(AG185:AM185)</f>
        <v>0</v>
      </c>
      <c r="AO185" s="19"/>
      <c r="AP185" s="20"/>
      <c r="AQ185" s="21"/>
      <c r="AR185" s="20"/>
      <c r="AS185" s="21"/>
      <c r="AT185" s="20"/>
      <c r="AU185" s="24"/>
      <c r="AV185" s="23">
        <f>SUM(AO185:AU185)</f>
        <v>0</v>
      </c>
      <c r="AW185" s="19"/>
      <c r="AX185" s="20"/>
      <c r="AY185" s="21"/>
      <c r="AZ185" s="20"/>
      <c r="BA185" s="21"/>
      <c r="BB185" s="20"/>
      <c r="BC185" s="24"/>
      <c r="BD185" s="23">
        <f>SUM(AW185:BC185)</f>
        <v>0</v>
      </c>
      <c r="BE185" s="19"/>
      <c r="BF185" s="20"/>
      <c r="BG185" s="21"/>
      <c r="BH185" s="20"/>
      <c r="BI185" s="21"/>
      <c r="BJ185" s="20"/>
      <c r="BK185" s="24"/>
      <c r="BL185" s="23">
        <f>SUM(BE185:BK185)</f>
        <v>0</v>
      </c>
      <c r="BM185" s="19"/>
      <c r="BN185" s="20"/>
      <c r="BO185" s="21"/>
      <c r="BP185" s="20"/>
      <c r="BQ185" s="21"/>
      <c r="BR185" s="20"/>
      <c r="BS185" s="24"/>
      <c r="BT185" s="23">
        <f>SUM(BM185:BS185)</f>
        <v>0</v>
      </c>
      <c r="BU185" s="25"/>
      <c r="BV185" s="26"/>
      <c r="BW185" s="27"/>
      <c r="BX185" s="26"/>
      <c r="BY185" s="27"/>
      <c r="BZ185" s="26"/>
      <c r="CA185" s="28"/>
      <c r="CB185" s="29">
        <f>SUM(BU185:CA185)</f>
        <v>0</v>
      </c>
      <c r="CC185" s="30">
        <f>IF(P185-BL185-AN185-CD185&lt;&gt;X185,"Err!","")</f>
      </c>
      <c r="CD185" s="41">
        <v>0</v>
      </c>
      <c r="CF185" s="43"/>
      <c r="CG185" s="43"/>
      <c r="CH185" s="43"/>
      <c r="CI185" s="43"/>
      <c r="CJ185" s="43"/>
      <c r="CK185" s="43"/>
      <c r="CL185" s="43"/>
      <c r="CM185" s="43"/>
      <c r="CN185" s="43"/>
      <c r="CO185" s="43">
        <f t="shared" si="79"/>
        <v>0</v>
      </c>
    </row>
    <row r="186" spans="1:93" ht="12" customHeight="1">
      <c r="A186" s="16">
        <f t="shared" si="76"/>
        <v>184</v>
      </c>
      <c r="B186" s="54" t="s">
        <v>52</v>
      </c>
      <c r="C186" s="57">
        <v>99</v>
      </c>
      <c r="D186" s="56" t="s">
        <v>138</v>
      </c>
      <c r="E186" s="58" t="s">
        <v>155</v>
      </c>
      <c r="F186" s="50">
        <v>0</v>
      </c>
      <c r="G186" s="17">
        <f>IF(X186&lt;&gt;0,AF186/X186,IF(P186&lt;&gt;0,0,""))</f>
      </c>
      <c r="H186" s="18">
        <f>IF(X186+AN186+BL186&lt;&gt;0,(AF186+AN186)/(X186+AN186+BL186),"")</f>
      </c>
      <c r="I186" s="19"/>
      <c r="J186" s="20"/>
      <c r="K186" s="21"/>
      <c r="L186" s="20"/>
      <c r="M186" s="22"/>
      <c r="N186" s="20"/>
      <c r="O186" s="21"/>
      <c r="P186" s="23">
        <f>SUM(I186:O186)</f>
        <v>0</v>
      </c>
      <c r="Q186" s="19"/>
      <c r="R186" s="20"/>
      <c r="S186" s="21"/>
      <c r="T186" s="20"/>
      <c r="U186" s="22"/>
      <c r="V186" s="20"/>
      <c r="W186" s="21"/>
      <c r="X186" s="23">
        <f>SUM(Q186:W186)</f>
        <v>0</v>
      </c>
      <c r="Y186" s="19"/>
      <c r="Z186" s="20"/>
      <c r="AA186" s="21"/>
      <c r="AB186" s="20"/>
      <c r="AC186" s="21"/>
      <c r="AD186" s="20"/>
      <c r="AE186" s="24"/>
      <c r="AF186" s="23">
        <f>SUM(Y186:AE186)</f>
        <v>0</v>
      </c>
      <c r="AG186" s="19"/>
      <c r="AH186" s="20"/>
      <c r="AI186" s="21"/>
      <c r="AJ186" s="20"/>
      <c r="AK186" s="21"/>
      <c r="AL186" s="20"/>
      <c r="AM186" s="24"/>
      <c r="AN186" s="23">
        <f>SUM(AG186:AM186)</f>
        <v>0</v>
      </c>
      <c r="AO186" s="19"/>
      <c r="AP186" s="20"/>
      <c r="AQ186" s="21"/>
      <c r="AR186" s="20"/>
      <c r="AS186" s="21"/>
      <c r="AT186" s="20"/>
      <c r="AU186" s="24"/>
      <c r="AV186" s="23">
        <f>SUM(AO186:AU186)</f>
        <v>0</v>
      </c>
      <c r="AW186" s="19"/>
      <c r="AX186" s="20"/>
      <c r="AY186" s="21"/>
      <c r="AZ186" s="20"/>
      <c r="BA186" s="21"/>
      <c r="BB186" s="20"/>
      <c r="BC186" s="24"/>
      <c r="BD186" s="23">
        <f>SUM(AW186:BC186)</f>
        <v>0</v>
      </c>
      <c r="BE186" s="19"/>
      <c r="BF186" s="20"/>
      <c r="BG186" s="21"/>
      <c r="BH186" s="20"/>
      <c r="BI186" s="21"/>
      <c r="BJ186" s="20"/>
      <c r="BK186" s="24"/>
      <c r="BL186" s="23">
        <f>SUM(BE186:BK186)</f>
        <v>0</v>
      </c>
      <c r="BM186" s="19"/>
      <c r="BN186" s="20"/>
      <c r="BO186" s="21"/>
      <c r="BP186" s="20"/>
      <c r="BQ186" s="21"/>
      <c r="BR186" s="20"/>
      <c r="BS186" s="24"/>
      <c r="BT186" s="23">
        <f>SUM(BM186:BS186)</f>
        <v>0</v>
      </c>
      <c r="BU186" s="25"/>
      <c r="BV186" s="26"/>
      <c r="BW186" s="27"/>
      <c r="BX186" s="26"/>
      <c r="BY186" s="27"/>
      <c r="BZ186" s="26"/>
      <c r="CA186" s="28"/>
      <c r="CB186" s="29">
        <f>SUM(BU186:CA186)</f>
        <v>0</v>
      </c>
      <c r="CC186" s="30">
        <f>IF(P186-BL186-AN186-CD186&lt;&gt;X186,"Err!","")</f>
      </c>
      <c r="CD186" s="41">
        <v>0</v>
      </c>
      <c r="CF186" s="43"/>
      <c r="CG186" s="43"/>
      <c r="CH186" s="43"/>
      <c r="CI186" s="43"/>
      <c r="CJ186" s="43"/>
      <c r="CK186" s="43"/>
      <c r="CL186" s="43"/>
      <c r="CM186" s="43"/>
      <c r="CN186" s="43"/>
      <c r="CO186" s="43">
        <f t="shared" si="79"/>
        <v>0</v>
      </c>
    </row>
    <row r="187" spans="1:93" ht="12" customHeight="1">
      <c r="A187" s="16">
        <f t="shared" si="76"/>
        <v>185</v>
      </c>
      <c r="B187" s="54" t="s">
        <v>52</v>
      </c>
      <c r="C187" s="34"/>
      <c r="D187" s="66" t="s">
        <v>23</v>
      </c>
      <c r="E187" s="58"/>
      <c r="F187" s="51">
        <v>0</v>
      </c>
      <c r="G187" s="17">
        <f>IF(X187&lt;&gt;0,AF187/X187,IF(P187&lt;&gt;0,0,""))</f>
        <v>0.16666666666666666</v>
      </c>
      <c r="H187" s="18">
        <f>IF(X187+AN187+BL187&lt;&gt;0,(AF187+AN187)/(X187+AN187+BL187),"")</f>
        <v>0.375</v>
      </c>
      <c r="I187" s="19">
        <v>3</v>
      </c>
      <c r="J187" s="20"/>
      <c r="K187" s="21">
        <v>5</v>
      </c>
      <c r="L187" s="20"/>
      <c r="M187" s="22"/>
      <c r="N187" s="20"/>
      <c r="O187" s="21"/>
      <c r="P187" s="23">
        <f>SUM(I187:O187)</f>
        <v>8</v>
      </c>
      <c r="Q187" s="19">
        <v>2</v>
      </c>
      <c r="R187" s="20"/>
      <c r="S187" s="21">
        <v>4</v>
      </c>
      <c r="T187" s="20"/>
      <c r="U187" s="22"/>
      <c r="V187" s="20"/>
      <c r="W187" s="21"/>
      <c r="X187" s="23">
        <f>SUM(Q187:W187)</f>
        <v>6</v>
      </c>
      <c r="Y187" s="19">
        <v>1</v>
      </c>
      <c r="Z187" s="20"/>
      <c r="AA187" s="21">
        <v>0</v>
      </c>
      <c r="AB187" s="20"/>
      <c r="AC187" s="21"/>
      <c r="AD187" s="20"/>
      <c r="AE187" s="24"/>
      <c r="AF187" s="23">
        <f>SUM(Y187:AE187)</f>
        <v>1</v>
      </c>
      <c r="AG187" s="19">
        <v>1</v>
      </c>
      <c r="AH187" s="20"/>
      <c r="AI187" s="21">
        <v>1</v>
      </c>
      <c r="AJ187" s="20"/>
      <c r="AK187" s="21"/>
      <c r="AL187" s="20"/>
      <c r="AM187" s="24"/>
      <c r="AN187" s="23">
        <f>SUM(AG187:AM187)</f>
        <v>2</v>
      </c>
      <c r="AO187" s="19">
        <v>1</v>
      </c>
      <c r="AP187" s="20"/>
      <c r="AQ187" s="21">
        <v>0</v>
      </c>
      <c r="AR187" s="20"/>
      <c r="AS187" s="21"/>
      <c r="AT187" s="20"/>
      <c r="AU187" s="24"/>
      <c r="AV187" s="23">
        <f>SUM(AO187:AU187)</f>
        <v>1</v>
      </c>
      <c r="AW187" s="19">
        <v>0</v>
      </c>
      <c r="AX187" s="20"/>
      <c r="AY187" s="21">
        <v>0</v>
      </c>
      <c r="AZ187" s="20"/>
      <c r="BA187" s="21"/>
      <c r="BB187" s="20"/>
      <c r="BC187" s="24"/>
      <c r="BD187" s="23">
        <f>SUM(AW187:BC187)</f>
        <v>0</v>
      </c>
      <c r="BE187" s="19">
        <v>0</v>
      </c>
      <c r="BF187" s="20"/>
      <c r="BG187" s="21">
        <v>0</v>
      </c>
      <c r="BH187" s="20"/>
      <c r="BI187" s="21"/>
      <c r="BJ187" s="20"/>
      <c r="BK187" s="24"/>
      <c r="BL187" s="23">
        <f>SUM(BE187:BK187)</f>
        <v>0</v>
      </c>
      <c r="BM187" s="19"/>
      <c r="BN187" s="20"/>
      <c r="BO187" s="21"/>
      <c r="BP187" s="20"/>
      <c r="BQ187" s="21"/>
      <c r="BR187" s="20"/>
      <c r="BS187" s="24"/>
      <c r="BT187" s="23">
        <f>SUM(BM187:BS187)</f>
        <v>0</v>
      </c>
      <c r="BU187" s="25"/>
      <c r="BV187" s="26"/>
      <c r="BW187" s="27"/>
      <c r="BX187" s="26"/>
      <c r="BY187" s="27"/>
      <c r="BZ187" s="26"/>
      <c r="CA187" s="28"/>
      <c r="CB187" s="29">
        <f>SUM(BU187:CA187)</f>
        <v>0</v>
      </c>
      <c r="CC187" s="30">
        <f>IF(P187-BL187-AN187-CD187&lt;&gt;X187,"Err!","")</f>
      </c>
      <c r="CD187" s="41">
        <v>0</v>
      </c>
      <c r="CF187" s="43"/>
      <c r="CG187" s="43"/>
      <c r="CH187" s="43"/>
      <c r="CI187" s="43"/>
      <c r="CJ187" s="43"/>
      <c r="CK187" s="43"/>
      <c r="CL187" s="43"/>
      <c r="CM187" s="43"/>
      <c r="CN187" s="43"/>
      <c r="CO187" s="43">
        <f t="shared" si="79"/>
        <v>0</v>
      </c>
    </row>
    <row r="188" spans="1:94" ht="12" customHeight="1">
      <c r="A188" s="16">
        <f t="shared" si="76"/>
        <v>186</v>
      </c>
      <c r="B188" s="98" t="s">
        <v>416</v>
      </c>
      <c r="C188" s="55">
        <v>1</v>
      </c>
      <c r="D188" s="56" t="s">
        <v>156</v>
      </c>
      <c r="E188" s="58" t="s">
        <v>166</v>
      </c>
      <c r="F188" s="50">
        <v>0</v>
      </c>
      <c r="G188" s="17">
        <f>IF(X188&lt;&gt;0,AF188/X188,IF(P188&lt;&gt;0,0,""))</f>
      </c>
      <c r="H188" s="18">
        <f>IF(X188+AN188+BL188&lt;&gt;0,(AF188+AN188)/(X188+AN188+BL188),"")</f>
      </c>
      <c r="I188" s="19"/>
      <c r="J188" s="20"/>
      <c r="K188" s="21"/>
      <c r="L188" s="20"/>
      <c r="M188" s="22"/>
      <c r="N188" s="20"/>
      <c r="O188" s="21"/>
      <c r="P188" s="23">
        <f>SUM(I188:O188)</f>
        <v>0</v>
      </c>
      <c r="Q188" s="19"/>
      <c r="R188" s="20"/>
      <c r="S188" s="21"/>
      <c r="T188" s="20"/>
      <c r="U188" s="22"/>
      <c r="V188" s="20"/>
      <c r="W188" s="21"/>
      <c r="X188" s="23">
        <f>SUM(Q188:W188)</f>
        <v>0</v>
      </c>
      <c r="Y188" s="19"/>
      <c r="Z188" s="20"/>
      <c r="AA188" s="21"/>
      <c r="AB188" s="20"/>
      <c r="AC188" s="21"/>
      <c r="AD188" s="20"/>
      <c r="AE188" s="24"/>
      <c r="AF188" s="23">
        <f>SUM(Y188:AE188)</f>
        <v>0</v>
      </c>
      <c r="AG188" s="19"/>
      <c r="AH188" s="20"/>
      <c r="AI188" s="21"/>
      <c r="AJ188" s="20"/>
      <c r="AK188" s="21"/>
      <c r="AL188" s="20"/>
      <c r="AM188" s="24"/>
      <c r="AN188" s="23">
        <f>SUM(AG188:AM188)</f>
        <v>0</v>
      </c>
      <c r="AO188" s="19"/>
      <c r="AP188" s="20"/>
      <c r="AQ188" s="21"/>
      <c r="AR188" s="20"/>
      <c r="AS188" s="21"/>
      <c r="AT188" s="20"/>
      <c r="AU188" s="24"/>
      <c r="AV188" s="23">
        <f>SUM(AO188:AU188)</f>
        <v>0</v>
      </c>
      <c r="AW188" s="19"/>
      <c r="AX188" s="20"/>
      <c r="AY188" s="21"/>
      <c r="AZ188" s="20"/>
      <c r="BA188" s="21"/>
      <c r="BB188" s="20"/>
      <c r="BC188" s="24"/>
      <c r="BD188" s="23">
        <f>SUM(AW188:BC188)</f>
        <v>0</v>
      </c>
      <c r="BE188" s="19"/>
      <c r="BF188" s="20"/>
      <c r="BG188" s="21"/>
      <c r="BH188" s="20"/>
      <c r="BI188" s="21"/>
      <c r="BJ188" s="20"/>
      <c r="BK188" s="24"/>
      <c r="BL188" s="23">
        <f>SUM(BE188:BK188)</f>
        <v>0</v>
      </c>
      <c r="BM188" s="19"/>
      <c r="BN188" s="20"/>
      <c r="BO188" s="21"/>
      <c r="BP188" s="20"/>
      <c r="BQ188" s="21"/>
      <c r="BR188" s="20"/>
      <c r="BS188" s="24"/>
      <c r="BT188" s="23">
        <f>SUM(BM188:BS188)</f>
        <v>0</v>
      </c>
      <c r="BU188" s="25"/>
      <c r="BV188" s="26"/>
      <c r="BW188" s="27"/>
      <c r="BX188" s="26"/>
      <c r="BY188" s="27"/>
      <c r="BZ188" s="26"/>
      <c r="CA188" s="28"/>
      <c r="CB188" s="29">
        <f>SUM(BU188:CA188)</f>
        <v>0</v>
      </c>
      <c r="CC188" s="30">
        <f>IF(P188-BL188-AN188-CD188&lt;&gt;X188,"Err!","")</f>
      </c>
      <c r="CD188" s="41">
        <v>0</v>
      </c>
      <c r="CE188" s="48">
        <f>IF((7-COUNTIF(CG189:CM189,0))*2&gt;$CP$1,(7-COUNTIF(CG189:CM189,0))*2,$CP$1)</f>
        <v>12</v>
      </c>
      <c r="CF188" s="43" t="s">
        <v>15</v>
      </c>
      <c r="CG188" s="44">
        <f>IF(CG190&lt;&gt;0,ROUND(CG191/CG190,3),0)</f>
        <v>0.286</v>
      </c>
      <c r="CH188" s="44">
        <f aca="true" t="shared" si="88" ref="CH188:CN188">IF(CH190&lt;&gt;0,ROUND(CH191/CH190,3),0)</f>
        <v>0.182</v>
      </c>
      <c r="CI188" s="44">
        <f t="shared" si="88"/>
        <v>0.25</v>
      </c>
      <c r="CJ188" s="44">
        <f t="shared" si="88"/>
        <v>0.148</v>
      </c>
      <c r="CK188" s="44">
        <f t="shared" si="88"/>
        <v>0.042</v>
      </c>
      <c r="CL188" s="44">
        <f t="shared" si="88"/>
        <v>0</v>
      </c>
      <c r="CM188" s="44">
        <f t="shared" si="88"/>
        <v>0</v>
      </c>
      <c r="CN188" s="44">
        <f t="shared" si="88"/>
        <v>0.184</v>
      </c>
      <c r="CO188" s="43">
        <f>IF(OR(C188="",P188=0),0,IF(P188&lt;$CE$188,1,2))</f>
        <v>0</v>
      </c>
      <c r="CP188" s="42">
        <f>7-COUNTIF(CG189:CM189,0)</f>
        <v>5</v>
      </c>
    </row>
    <row r="189" spans="1:93" ht="12" customHeight="1">
      <c r="A189" s="16">
        <f t="shared" si="76"/>
        <v>187</v>
      </c>
      <c r="B189" s="98" t="s">
        <v>416</v>
      </c>
      <c r="C189" s="55">
        <v>2</v>
      </c>
      <c r="D189" s="56" t="s">
        <v>157</v>
      </c>
      <c r="E189" s="58" t="s">
        <v>167</v>
      </c>
      <c r="F189" s="50">
        <v>1</v>
      </c>
      <c r="G189" s="17">
        <f>IF(X189&lt;&gt;0,AF189/X189,IF(P189&lt;&gt;0,0,""))</f>
        <v>0</v>
      </c>
      <c r="H189" s="18">
        <f>IF(X189+AN189+BL189&lt;&gt;0,(AF189+AN189)/(X189+AN189+BL189),"")</f>
        <v>0</v>
      </c>
      <c r="I189" s="19">
        <v>1</v>
      </c>
      <c r="J189" s="20"/>
      <c r="K189" s="21"/>
      <c r="L189" s="20"/>
      <c r="M189" s="22">
        <v>3</v>
      </c>
      <c r="N189" s="20"/>
      <c r="O189" s="21"/>
      <c r="P189" s="23">
        <f>SUM(I189:O189)</f>
        <v>4</v>
      </c>
      <c r="Q189" s="19">
        <v>1</v>
      </c>
      <c r="R189" s="20"/>
      <c r="S189" s="21"/>
      <c r="T189" s="20"/>
      <c r="U189" s="22">
        <v>3</v>
      </c>
      <c r="V189" s="20"/>
      <c r="W189" s="21"/>
      <c r="X189" s="23">
        <f>SUM(Q189:W189)</f>
        <v>4</v>
      </c>
      <c r="Y189" s="19">
        <v>0</v>
      </c>
      <c r="Z189" s="20"/>
      <c r="AA189" s="21"/>
      <c r="AB189" s="20"/>
      <c r="AC189" s="21">
        <v>0</v>
      </c>
      <c r="AD189" s="20"/>
      <c r="AE189" s="24"/>
      <c r="AF189" s="23">
        <f>SUM(Y189:AE189)</f>
        <v>0</v>
      </c>
      <c r="AG189" s="19">
        <v>0</v>
      </c>
      <c r="AH189" s="20"/>
      <c r="AI189" s="21"/>
      <c r="AJ189" s="20"/>
      <c r="AK189" s="21">
        <v>0</v>
      </c>
      <c r="AL189" s="20"/>
      <c r="AM189" s="24"/>
      <c r="AN189" s="23">
        <f>SUM(AG189:AM189)</f>
        <v>0</v>
      </c>
      <c r="AO189" s="19">
        <v>0</v>
      </c>
      <c r="AP189" s="20"/>
      <c r="AQ189" s="21"/>
      <c r="AR189" s="20"/>
      <c r="AS189" s="21">
        <v>1</v>
      </c>
      <c r="AT189" s="20"/>
      <c r="AU189" s="24"/>
      <c r="AV189" s="23">
        <f>SUM(AO189:AU189)</f>
        <v>1</v>
      </c>
      <c r="AW189" s="19">
        <v>0</v>
      </c>
      <c r="AX189" s="20"/>
      <c r="AY189" s="21"/>
      <c r="AZ189" s="20"/>
      <c r="BA189" s="21">
        <v>0</v>
      </c>
      <c r="BB189" s="20"/>
      <c r="BC189" s="24"/>
      <c r="BD189" s="23">
        <f>SUM(AW189:BC189)</f>
        <v>0</v>
      </c>
      <c r="BE189" s="19">
        <v>0</v>
      </c>
      <c r="BF189" s="20"/>
      <c r="BG189" s="21"/>
      <c r="BH189" s="20"/>
      <c r="BI189" s="21">
        <v>0</v>
      </c>
      <c r="BJ189" s="20"/>
      <c r="BK189" s="24"/>
      <c r="BL189" s="23">
        <f>SUM(BE189:BK189)</f>
        <v>0</v>
      </c>
      <c r="BM189" s="19"/>
      <c r="BN189" s="20"/>
      <c r="BO189" s="21"/>
      <c r="BP189" s="20"/>
      <c r="BQ189" s="21"/>
      <c r="BR189" s="20"/>
      <c r="BS189" s="24"/>
      <c r="BT189" s="23">
        <f>SUM(BM189:BS189)</f>
        <v>0</v>
      </c>
      <c r="BU189" s="25"/>
      <c r="BV189" s="26"/>
      <c r="BW189" s="27"/>
      <c r="BX189" s="26"/>
      <c r="BY189" s="27"/>
      <c r="BZ189" s="26"/>
      <c r="CA189" s="28"/>
      <c r="CB189" s="29">
        <f>SUM(BU189:CA189)</f>
        <v>0</v>
      </c>
      <c r="CC189" s="30">
        <f>IF(P189-BL189-AN189-CD189&lt;&gt;X189,"Err!","")</f>
      </c>
      <c r="CD189" s="41">
        <v>0</v>
      </c>
      <c r="CF189" s="43" t="s">
        <v>30</v>
      </c>
      <c r="CG189" s="43">
        <f>SUM(I188:I209)</f>
        <v>32</v>
      </c>
      <c r="CH189" s="43">
        <f aca="true" t="shared" si="89" ref="CH189:CN189">SUM(J188:J209)</f>
        <v>14</v>
      </c>
      <c r="CI189" s="43">
        <f t="shared" si="89"/>
        <v>28</v>
      </c>
      <c r="CJ189" s="43">
        <f t="shared" si="89"/>
        <v>35</v>
      </c>
      <c r="CK189" s="43">
        <f t="shared" si="89"/>
        <v>29</v>
      </c>
      <c r="CL189" s="43">
        <f t="shared" si="89"/>
        <v>0</v>
      </c>
      <c r="CM189" s="43">
        <f t="shared" si="89"/>
        <v>0</v>
      </c>
      <c r="CN189" s="43">
        <f t="shared" si="89"/>
        <v>138</v>
      </c>
      <c r="CO189" s="43">
        <f aca="true" t="shared" si="90" ref="CO189:CO207">IF(OR(C189="",P189=0),0,IF(P189&lt;$CE$188,1,2))</f>
        <v>1</v>
      </c>
    </row>
    <row r="190" spans="1:93" ht="12" customHeight="1">
      <c r="A190" s="16">
        <f t="shared" si="76"/>
        <v>188</v>
      </c>
      <c r="B190" s="98" t="s">
        <v>416</v>
      </c>
      <c r="C190" s="55">
        <v>5</v>
      </c>
      <c r="D190" s="56" t="s">
        <v>160</v>
      </c>
      <c r="E190" s="58" t="s">
        <v>170</v>
      </c>
      <c r="F190" s="50">
        <v>2</v>
      </c>
      <c r="G190" s="17">
        <f>IF(X190&lt;&gt;0,AF190/X190,IF(P190&lt;&gt;0,0,""))</f>
        <v>0.23076923076923078</v>
      </c>
      <c r="H190" s="18">
        <f>IF(X190+AN190+BL190&lt;&gt;0,(AF190+AN190)/(X190+AN190+BL190),"")</f>
        <v>0.21428571428571427</v>
      </c>
      <c r="I190" s="19">
        <v>2</v>
      </c>
      <c r="J190" s="20">
        <v>2</v>
      </c>
      <c r="K190" s="21">
        <v>3</v>
      </c>
      <c r="L190" s="20">
        <v>4</v>
      </c>
      <c r="M190" s="22">
        <v>3</v>
      </c>
      <c r="N190" s="20"/>
      <c r="O190" s="21"/>
      <c r="P190" s="23">
        <f>SUM(I190:O190)</f>
        <v>14</v>
      </c>
      <c r="Q190" s="19">
        <v>1</v>
      </c>
      <c r="R190" s="20">
        <v>2</v>
      </c>
      <c r="S190" s="21">
        <v>3</v>
      </c>
      <c r="T190" s="20">
        <v>4</v>
      </c>
      <c r="U190" s="22">
        <v>3</v>
      </c>
      <c r="V190" s="20"/>
      <c r="W190" s="21"/>
      <c r="X190" s="23">
        <f>SUM(Q190:W190)</f>
        <v>13</v>
      </c>
      <c r="Y190" s="19">
        <v>0</v>
      </c>
      <c r="Z190" s="20">
        <v>1</v>
      </c>
      <c r="AA190" s="21">
        <v>1</v>
      </c>
      <c r="AB190" s="20">
        <v>1</v>
      </c>
      <c r="AC190" s="21">
        <v>0</v>
      </c>
      <c r="AD190" s="20"/>
      <c r="AE190" s="24"/>
      <c r="AF190" s="23">
        <f>SUM(Y190:AE190)</f>
        <v>3</v>
      </c>
      <c r="AG190" s="19">
        <v>0</v>
      </c>
      <c r="AH190" s="20">
        <v>0</v>
      </c>
      <c r="AI190" s="21">
        <v>0</v>
      </c>
      <c r="AJ190" s="20">
        <v>0</v>
      </c>
      <c r="AK190" s="21">
        <v>0</v>
      </c>
      <c r="AL190" s="20"/>
      <c r="AM190" s="24"/>
      <c r="AN190" s="23">
        <f>SUM(AG190:AM190)</f>
        <v>0</v>
      </c>
      <c r="AO190" s="19">
        <v>1</v>
      </c>
      <c r="AP190" s="20">
        <v>2</v>
      </c>
      <c r="AQ190" s="21">
        <v>0</v>
      </c>
      <c r="AR190" s="20">
        <v>0</v>
      </c>
      <c r="AS190" s="21">
        <v>0</v>
      </c>
      <c r="AT190" s="20"/>
      <c r="AU190" s="24"/>
      <c r="AV190" s="23">
        <f>SUM(AO190:AU190)</f>
        <v>3</v>
      </c>
      <c r="AW190" s="19">
        <v>0</v>
      </c>
      <c r="AX190" s="20">
        <v>1</v>
      </c>
      <c r="AY190" s="21">
        <v>0</v>
      </c>
      <c r="AZ190" s="20">
        <v>2</v>
      </c>
      <c r="BA190" s="21">
        <v>0</v>
      </c>
      <c r="BB190" s="20"/>
      <c r="BC190" s="24"/>
      <c r="BD190" s="23">
        <f>SUM(AW190:BC190)</f>
        <v>3</v>
      </c>
      <c r="BE190" s="19">
        <v>1</v>
      </c>
      <c r="BF190" s="20">
        <v>0</v>
      </c>
      <c r="BG190" s="21">
        <v>0</v>
      </c>
      <c r="BH190" s="20">
        <v>0</v>
      </c>
      <c r="BI190" s="21">
        <v>0</v>
      </c>
      <c r="BJ190" s="20"/>
      <c r="BK190" s="24"/>
      <c r="BL190" s="23">
        <f>SUM(BE190:BK190)</f>
        <v>1</v>
      </c>
      <c r="BM190" s="19"/>
      <c r="BN190" s="20"/>
      <c r="BO190" s="21"/>
      <c r="BP190" s="20"/>
      <c r="BQ190" s="21"/>
      <c r="BR190" s="20"/>
      <c r="BS190" s="24"/>
      <c r="BT190" s="23">
        <f>SUM(BM190:BS190)</f>
        <v>0</v>
      </c>
      <c r="BU190" s="25"/>
      <c r="BV190" s="26"/>
      <c r="BW190" s="27"/>
      <c r="BX190" s="26"/>
      <c r="BY190" s="27"/>
      <c r="BZ190" s="26"/>
      <c r="CA190" s="28"/>
      <c r="CB190" s="29">
        <f>SUM(BU190:CA190)</f>
        <v>0</v>
      </c>
      <c r="CC190" s="30">
        <f>IF(P190-BL190-AN190-CD190&lt;&gt;X190,"Err!","")</f>
      </c>
      <c r="CD190" s="41">
        <v>0</v>
      </c>
      <c r="CF190" s="43" t="s">
        <v>28</v>
      </c>
      <c r="CG190" s="43">
        <f>SUM(Q188:Q209)</f>
        <v>28</v>
      </c>
      <c r="CH190" s="43">
        <f aca="true" t="shared" si="91" ref="CH190:CN190">SUM(R188:R209)</f>
        <v>11</v>
      </c>
      <c r="CI190" s="43">
        <f t="shared" si="91"/>
        <v>24</v>
      </c>
      <c r="CJ190" s="43">
        <f t="shared" si="91"/>
        <v>27</v>
      </c>
      <c r="CK190" s="43">
        <f t="shared" si="91"/>
        <v>24</v>
      </c>
      <c r="CL190" s="43">
        <f t="shared" si="91"/>
        <v>0</v>
      </c>
      <c r="CM190" s="43">
        <f t="shared" si="91"/>
        <v>0</v>
      </c>
      <c r="CN190" s="43">
        <f t="shared" si="91"/>
        <v>114</v>
      </c>
      <c r="CO190" s="43">
        <f t="shared" si="90"/>
        <v>2</v>
      </c>
    </row>
    <row r="191" spans="1:93" ht="12" customHeight="1">
      <c r="A191" s="16">
        <f t="shared" si="76"/>
        <v>189</v>
      </c>
      <c r="B191" s="98" t="s">
        <v>416</v>
      </c>
      <c r="C191" s="55">
        <v>6</v>
      </c>
      <c r="D191" s="56" t="s">
        <v>161</v>
      </c>
      <c r="E191" s="58" t="s">
        <v>171</v>
      </c>
      <c r="F191" s="50">
        <v>1</v>
      </c>
      <c r="G191" s="17">
        <f>IF(X191&lt;&gt;0,AF191/X191,IF(P191&lt;&gt;0,0,""))</f>
        <v>0</v>
      </c>
      <c r="H191" s="18">
        <f>IF(X191+AN191+BL191&lt;&gt;0,(AF191+AN191)/(X191+AN191+BL191),"")</f>
        <v>0.125</v>
      </c>
      <c r="I191" s="19">
        <v>2</v>
      </c>
      <c r="J191" s="20"/>
      <c r="K191" s="21"/>
      <c r="L191" s="20">
        <v>3</v>
      </c>
      <c r="M191" s="22">
        <v>3</v>
      </c>
      <c r="N191" s="20"/>
      <c r="O191" s="21"/>
      <c r="P191" s="23">
        <f>SUM(I191:O191)</f>
        <v>8</v>
      </c>
      <c r="Q191" s="19">
        <v>2</v>
      </c>
      <c r="R191" s="20"/>
      <c r="S191" s="21"/>
      <c r="T191" s="20">
        <v>2</v>
      </c>
      <c r="U191" s="22">
        <v>3</v>
      </c>
      <c r="V191" s="20"/>
      <c r="W191" s="21"/>
      <c r="X191" s="23">
        <f>SUM(Q191:W191)</f>
        <v>7</v>
      </c>
      <c r="Y191" s="19">
        <v>0</v>
      </c>
      <c r="Z191" s="20"/>
      <c r="AA191" s="21"/>
      <c r="AB191" s="20">
        <v>0</v>
      </c>
      <c r="AC191" s="21">
        <v>0</v>
      </c>
      <c r="AD191" s="20"/>
      <c r="AE191" s="24"/>
      <c r="AF191" s="23">
        <f>SUM(Y191:AE191)</f>
        <v>0</v>
      </c>
      <c r="AG191" s="19">
        <v>0</v>
      </c>
      <c r="AH191" s="20"/>
      <c r="AI191" s="21"/>
      <c r="AJ191" s="20">
        <v>1</v>
      </c>
      <c r="AK191" s="21">
        <v>0</v>
      </c>
      <c r="AL191" s="20"/>
      <c r="AM191" s="24"/>
      <c r="AN191" s="23">
        <f>SUM(AG191:AM191)</f>
        <v>1</v>
      </c>
      <c r="AO191" s="19">
        <v>0</v>
      </c>
      <c r="AP191" s="20"/>
      <c r="AQ191" s="21"/>
      <c r="AR191" s="20">
        <v>0</v>
      </c>
      <c r="AS191" s="21">
        <v>0</v>
      </c>
      <c r="AT191" s="20"/>
      <c r="AU191" s="24"/>
      <c r="AV191" s="23">
        <f>SUM(AO191:AU191)</f>
        <v>0</v>
      </c>
      <c r="AW191" s="19">
        <v>0</v>
      </c>
      <c r="AX191" s="20"/>
      <c r="AY191" s="21"/>
      <c r="AZ191" s="20">
        <v>0</v>
      </c>
      <c r="BA191" s="21">
        <v>0</v>
      </c>
      <c r="BB191" s="20"/>
      <c r="BC191" s="24"/>
      <c r="BD191" s="23">
        <f>SUM(AW191:BC191)</f>
        <v>0</v>
      </c>
      <c r="BE191" s="19">
        <v>0</v>
      </c>
      <c r="BF191" s="20"/>
      <c r="BG191" s="21"/>
      <c r="BH191" s="20">
        <v>0</v>
      </c>
      <c r="BI191" s="21">
        <v>0</v>
      </c>
      <c r="BJ191" s="20"/>
      <c r="BK191" s="24"/>
      <c r="BL191" s="23">
        <f>SUM(BE191:BK191)</f>
        <v>0</v>
      </c>
      <c r="BM191" s="19"/>
      <c r="BN191" s="20"/>
      <c r="BO191" s="21"/>
      <c r="BP191" s="20"/>
      <c r="BQ191" s="21"/>
      <c r="BR191" s="20"/>
      <c r="BS191" s="24"/>
      <c r="BT191" s="23">
        <f>SUM(BM191:BS191)</f>
        <v>0</v>
      </c>
      <c r="BU191" s="25"/>
      <c r="BV191" s="26"/>
      <c r="BW191" s="27"/>
      <c r="BX191" s="26"/>
      <c r="BY191" s="27"/>
      <c r="BZ191" s="26"/>
      <c r="CA191" s="28"/>
      <c r="CB191" s="29">
        <f>SUM(BU191:CA191)</f>
        <v>0</v>
      </c>
      <c r="CC191" s="30">
        <f>IF(P191-BL191-AN191-CD191&lt;&gt;X191,"Err!","")</f>
      </c>
      <c r="CD191" s="41">
        <v>0</v>
      </c>
      <c r="CF191" s="43" t="s">
        <v>29</v>
      </c>
      <c r="CG191" s="43">
        <f>SUM(Y188:Y209)</f>
        <v>8</v>
      </c>
      <c r="CH191" s="43">
        <f aca="true" t="shared" si="92" ref="CH191:CN191">SUM(Z188:Z209)</f>
        <v>2</v>
      </c>
      <c r="CI191" s="43">
        <f t="shared" si="92"/>
        <v>6</v>
      </c>
      <c r="CJ191" s="43">
        <f t="shared" si="92"/>
        <v>4</v>
      </c>
      <c r="CK191" s="43">
        <f t="shared" si="92"/>
        <v>1</v>
      </c>
      <c r="CL191" s="43">
        <f t="shared" si="92"/>
        <v>0</v>
      </c>
      <c r="CM191" s="43">
        <f t="shared" si="92"/>
        <v>0</v>
      </c>
      <c r="CN191" s="43">
        <f t="shared" si="92"/>
        <v>21</v>
      </c>
      <c r="CO191" s="43">
        <f t="shared" si="90"/>
        <v>1</v>
      </c>
    </row>
    <row r="192" spans="1:93" ht="12" customHeight="1">
      <c r="A192" s="16">
        <f t="shared" si="76"/>
        <v>190</v>
      </c>
      <c r="B192" s="98" t="s">
        <v>416</v>
      </c>
      <c r="C192" s="55">
        <v>8</v>
      </c>
      <c r="D192" s="56" t="s">
        <v>162</v>
      </c>
      <c r="E192" s="58" t="s">
        <v>172</v>
      </c>
      <c r="F192" s="50">
        <v>1</v>
      </c>
      <c r="G192" s="17">
        <f>IF(X192&lt;&gt;0,AF192/X192,IF(P192&lt;&gt;0,0,""))</f>
        <v>0.3333333333333333</v>
      </c>
      <c r="H192" s="18">
        <f>IF(X192+AN192+BL192&lt;&gt;0,(AF192+AN192)/(X192+AN192+BL192),"")</f>
        <v>0.3333333333333333</v>
      </c>
      <c r="I192" s="19">
        <v>3</v>
      </c>
      <c r="J192" s="20"/>
      <c r="K192" s="21"/>
      <c r="L192" s="20"/>
      <c r="M192" s="22"/>
      <c r="N192" s="20"/>
      <c r="O192" s="21"/>
      <c r="P192" s="23">
        <f>SUM(I192:O192)</f>
        <v>3</v>
      </c>
      <c r="Q192" s="19">
        <v>3</v>
      </c>
      <c r="R192" s="20"/>
      <c r="S192" s="21"/>
      <c r="T192" s="20"/>
      <c r="U192" s="22"/>
      <c r="V192" s="20"/>
      <c r="W192" s="21"/>
      <c r="X192" s="23">
        <f>SUM(Q192:W192)</f>
        <v>3</v>
      </c>
      <c r="Y192" s="19">
        <v>1</v>
      </c>
      <c r="Z192" s="20"/>
      <c r="AA192" s="21"/>
      <c r="AB192" s="20"/>
      <c r="AC192" s="21"/>
      <c r="AD192" s="20"/>
      <c r="AE192" s="24"/>
      <c r="AF192" s="23">
        <f>SUM(Y192:AE192)</f>
        <v>1</v>
      </c>
      <c r="AG192" s="19">
        <v>0</v>
      </c>
      <c r="AH192" s="20"/>
      <c r="AI192" s="21"/>
      <c r="AJ192" s="20"/>
      <c r="AK192" s="21"/>
      <c r="AL192" s="20"/>
      <c r="AM192" s="24"/>
      <c r="AN192" s="23">
        <f>SUM(AG192:AM192)</f>
        <v>0</v>
      </c>
      <c r="AO192" s="19">
        <v>0</v>
      </c>
      <c r="AP192" s="20"/>
      <c r="AQ192" s="21"/>
      <c r="AR192" s="20"/>
      <c r="AS192" s="21"/>
      <c r="AT192" s="20"/>
      <c r="AU192" s="24"/>
      <c r="AV192" s="23">
        <f>SUM(AO192:AU192)</f>
        <v>0</v>
      </c>
      <c r="AW192" s="19">
        <v>0</v>
      </c>
      <c r="AX192" s="20"/>
      <c r="AY192" s="21"/>
      <c r="AZ192" s="20"/>
      <c r="BA192" s="21"/>
      <c r="BB192" s="20"/>
      <c r="BC192" s="24"/>
      <c r="BD192" s="23">
        <f>SUM(AW192:BC192)</f>
        <v>0</v>
      </c>
      <c r="BE192" s="19">
        <v>0</v>
      </c>
      <c r="BF192" s="20"/>
      <c r="BG192" s="21"/>
      <c r="BH192" s="20"/>
      <c r="BI192" s="21"/>
      <c r="BJ192" s="20"/>
      <c r="BK192" s="24"/>
      <c r="BL192" s="23">
        <f>SUM(BE192:BK192)</f>
        <v>0</v>
      </c>
      <c r="BM192" s="19"/>
      <c r="BN192" s="20"/>
      <c r="BO192" s="21"/>
      <c r="BP192" s="20"/>
      <c r="BQ192" s="21"/>
      <c r="BR192" s="20"/>
      <c r="BS192" s="24"/>
      <c r="BT192" s="23">
        <f>SUM(BM192:BS192)</f>
        <v>0</v>
      </c>
      <c r="BU192" s="25"/>
      <c r="BV192" s="26"/>
      <c r="BW192" s="27"/>
      <c r="BX192" s="26"/>
      <c r="BY192" s="27"/>
      <c r="BZ192" s="26"/>
      <c r="CA192" s="28"/>
      <c r="CB192" s="29">
        <f>SUM(BU192:CA192)</f>
        <v>0</v>
      </c>
      <c r="CC192" s="30">
        <f>IF(P192-BL192-AN192-CD192&lt;&gt;X192,"Err!","")</f>
      </c>
      <c r="CD192" s="41">
        <v>0</v>
      </c>
      <c r="CF192" s="43" t="s">
        <v>34</v>
      </c>
      <c r="CG192" s="43">
        <f>SUM(AG188:AG209)</f>
        <v>3</v>
      </c>
      <c r="CH192" s="43">
        <f aca="true" t="shared" si="93" ref="CH192:CN192">SUM(AH188:AH209)</f>
        <v>3</v>
      </c>
      <c r="CI192" s="43">
        <f t="shared" si="93"/>
        <v>4</v>
      </c>
      <c r="CJ192" s="43">
        <f t="shared" si="93"/>
        <v>8</v>
      </c>
      <c r="CK192" s="43">
        <f t="shared" si="93"/>
        <v>5</v>
      </c>
      <c r="CL192" s="43">
        <f t="shared" si="93"/>
        <v>0</v>
      </c>
      <c r="CM192" s="43">
        <f t="shared" si="93"/>
        <v>0</v>
      </c>
      <c r="CN192" s="43">
        <f t="shared" si="93"/>
        <v>23</v>
      </c>
      <c r="CO192" s="43">
        <f t="shared" si="90"/>
        <v>1</v>
      </c>
    </row>
    <row r="193" spans="1:93" ht="12" customHeight="1">
      <c r="A193" s="16">
        <f t="shared" si="76"/>
        <v>191</v>
      </c>
      <c r="B193" s="98" t="s">
        <v>416</v>
      </c>
      <c r="C193" s="57">
        <v>9</v>
      </c>
      <c r="D193" s="56" t="s">
        <v>490</v>
      </c>
      <c r="E193" s="58" t="s">
        <v>491</v>
      </c>
      <c r="F193" s="50">
        <v>1</v>
      </c>
      <c r="G193" s="17">
        <f>IF(X193&lt;&gt;0,AF193/X193,IF(P193&lt;&gt;0,0,""))</f>
        <v>0.6666666666666666</v>
      </c>
      <c r="H193" s="18">
        <f>IF(X193+AN193+BL193&lt;&gt;0,(AF193+AN193)/(X193+AN193+BL193),"")</f>
        <v>0.6666666666666666</v>
      </c>
      <c r="I193" s="19">
        <v>3</v>
      </c>
      <c r="J193" s="20"/>
      <c r="K193" s="21"/>
      <c r="L193" s="20"/>
      <c r="M193" s="22"/>
      <c r="N193" s="20"/>
      <c r="O193" s="21"/>
      <c r="P193" s="23">
        <f>SUM(I193:O193)</f>
        <v>3</v>
      </c>
      <c r="Q193" s="19">
        <v>3</v>
      </c>
      <c r="R193" s="20"/>
      <c r="S193" s="21"/>
      <c r="T193" s="20"/>
      <c r="U193" s="22"/>
      <c r="V193" s="20"/>
      <c r="W193" s="21"/>
      <c r="X193" s="23">
        <f>SUM(Q193:W193)</f>
        <v>3</v>
      </c>
      <c r="Y193" s="19">
        <v>2</v>
      </c>
      <c r="Z193" s="20"/>
      <c r="AA193" s="21"/>
      <c r="AB193" s="20"/>
      <c r="AC193" s="21"/>
      <c r="AD193" s="20"/>
      <c r="AE193" s="24"/>
      <c r="AF193" s="23">
        <f>SUM(Y193:AE193)</f>
        <v>2</v>
      </c>
      <c r="AG193" s="19">
        <v>0</v>
      </c>
      <c r="AH193" s="20"/>
      <c r="AI193" s="21"/>
      <c r="AJ193" s="20"/>
      <c r="AK193" s="21"/>
      <c r="AL193" s="20"/>
      <c r="AM193" s="24"/>
      <c r="AN193" s="23">
        <f>SUM(AG193:AM193)</f>
        <v>0</v>
      </c>
      <c r="AO193" s="19">
        <v>0</v>
      </c>
      <c r="AP193" s="20"/>
      <c r="AQ193" s="21"/>
      <c r="AR193" s="20"/>
      <c r="AS193" s="21"/>
      <c r="AT193" s="20"/>
      <c r="AU193" s="24"/>
      <c r="AV193" s="23">
        <f>SUM(AO193:AU193)</f>
        <v>0</v>
      </c>
      <c r="AW193" s="19">
        <v>1</v>
      </c>
      <c r="AX193" s="20"/>
      <c r="AY193" s="21"/>
      <c r="AZ193" s="20"/>
      <c r="BA193" s="21"/>
      <c r="BB193" s="20"/>
      <c r="BC193" s="24"/>
      <c r="BD193" s="23">
        <f>SUM(AW193:BC193)</f>
        <v>1</v>
      </c>
      <c r="BE193" s="19">
        <v>0</v>
      </c>
      <c r="BF193" s="20"/>
      <c r="BG193" s="21"/>
      <c r="BH193" s="20"/>
      <c r="BI193" s="21"/>
      <c r="BJ193" s="20"/>
      <c r="BK193" s="24"/>
      <c r="BL193" s="23">
        <f>SUM(BE193:BK193)</f>
        <v>0</v>
      </c>
      <c r="BM193" s="19">
        <v>1</v>
      </c>
      <c r="BN193" s="20"/>
      <c r="BO193" s="21"/>
      <c r="BP193" s="20"/>
      <c r="BQ193" s="21"/>
      <c r="BR193" s="20"/>
      <c r="BS193" s="24"/>
      <c r="BT193" s="23">
        <f>SUM(BM193:BS193)</f>
        <v>1</v>
      </c>
      <c r="BU193" s="25">
        <v>2</v>
      </c>
      <c r="BV193" s="26"/>
      <c r="BW193" s="27"/>
      <c r="BX193" s="26"/>
      <c r="BY193" s="27"/>
      <c r="BZ193" s="26"/>
      <c r="CA193" s="28"/>
      <c r="CB193" s="29">
        <f>SUM(BU193:CA193)</f>
        <v>2</v>
      </c>
      <c r="CC193" s="30">
        <f>IF(P193-BL193-AN193-CD193&lt;&gt;X193,"Err!","")</f>
      </c>
      <c r="CD193" s="41">
        <v>0</v>
      </c>
      <c r="CF193" s="43" t="s">
        <v>31</v>
      </c>
      <c r="CG193" s="43">
        <f>SUM(AO188:AO209)</f>
        <v>6</v>
      </c>
      <c r="CH193" s="43">
        <f aca="true" t="shared" si="94" ref="CH193:CN193">SUM(AP188:AP209)</f>
        <v>3</v>
      </c>
      <c r="CI193" s="43">
        <f t="shared" si="94"/>
        <v>1</v>
      </c>
      <c r="CJ193" s="43">
        <f t="shared" si="94"/>
        <v>4</v>
      </c>
      <c r="CK193" s="43">
        <f t="shared" si="94"/>
        <v>2</v>
      </c>
      <c r="CL193" s="43">
        <f t="shared" si="94"/>
        <v>0</v>
      </c>
      <c r="CM193" s="43">
        <f t="shared" si="94"/>
        <v>0</v>
      </c>
      <c r="CN193" s="43">
        <f t="shared" si="94"/>
        <v>16</v>
      </c>
      <c r="CO193" s="43">
        <f t="shared" si="90"/>
        <v>1</v>
      </c>
    </row>
    <row r="194" spans="1:93" ht="12" customHeight="1">
      <c r="A194" s="16">
        <f t="shared" si="76"/>
        <v>192</v>
      </c>
      <c r="B194" s="98" t="s">
        <v>416</v>
      </c>
      <c r="C194" s="55">
        <v>10</v>
      </c>
      <c r="D194" s="56" t="s">
        <v>453</v>
      </c>
      <c r="E194" s="58" t="s">
        <v>454</v>
      </c>
      <c r="F194" s="50">
        <v>2</v>
      </c>
      <c r="G194" s="17">
        <f>IF(X194&lt;&gt;0,AF194/X194,IF(P194&lt;&gt;0,0,""))</f>
        <v>0.14285714285714285</v>
      </c>
      <c r="H194" s="18">
        <f>IF(X194+AN194+BL194&lt;&gt;0,(AF194+AN194)/(X194+AN194+BL194),"")</f>
        <v>0.29411764705882354</v>
      </c>
      <c r="I194" s="19">
        <v>4</v>
      </c>
      <c r="J194" s="20">
        <v>2</v>
      </c>
      <c r="K194" s="21">
        <v>4</v>
      </c>
      <c r="L194" s="20">
        <v>4</v>
      </c>
      <c r="M194" s="22">
        <v>3</v>
      </c>
      <c r="N194" s="20"/>
      <c r="O194" s="21"/>
      <c r="P194" s="23">
        <f>SUM(I194:O194)</f>
        <v>17</v>
      </c>
      <c r="Q194" s="19">
        <v>3</v>
      </c>
      <c r="R194" s="20">
        <v>1</v>
      </c>
      <c r="S194" s="21">
        <v>4</v>
      </c>
      <c r="T194" s="20">
        <v>4</v>
      </c>
      <c r="U194" s="22">
        <v>2</v>
      </c>
      <c r="V194" s="20"/>
      <c r="W194" s="21"/>
      <c r="X194" s="23">
        <f>SUM(Q194:W194)</f>
        <v>14</v>
      </c>
      <c r="Y194" s="19">
        <v>1</v>
      </c>
      <c r="Z194" s="20">
        <v>0</v>
      </c>
      <c r="AA194" s="21">
        <v>0</v>
      </c>
      <c r="AB194" s="20">
        <v>1</v>
      </c>
      <c r="AC194" s="21">
        <v>0</v>
      </c>
      <c r="AD194" s="20"/>
      <c r="AE194" s="24"/>
      <c r="AF194" s="23">
        <f>SUM(Y194:AE194)</f>
        <v>2</v>
      </c>
      <c r="AG194" s="19">
        <v>1</v>
      </c>
      <c r="AH194" s="20">
        <v>1</v>
      </c>
      <c r="AI194" s="21">
        <v>0</v>
      </c>
      <c r="AJ194" s="20">
        <v>0</v>
      </c>
      <c r="AK194" s="21">
        <v>1</v>
      </c>
      <c r="AL194" s="20"/>
      <c r="AM194" s="24"/>
      <c r="AN194" s="23">
        <f>SUM(AG194:AM194)</f>
        <v>3</v>
      </c>
      <c r="AO194" s="19">
        <v>0</v>
      </c>
      <c r="AP194" s="20">
        <v>0</v>
      </c>
      <c r="AQ194" s="21">
        <v>0</v>
      </c>
      <c r="AR194" s="20">
        <v>0</v>
      </c>
      <c r="AS194" s="21">
        <v>1</v>
      </c>
      <c r="AT194" s="20"/>
      <c r="AU194" s="24"/>
      <c r="AV194" s="23">
        <f>SUM(AO194:AU194)</f>
        <v>1</v>
      </c>
      <c r="AW194" s="19">
        <v>2</v>
      </c>
      <c r="AX194" s="20">
        <v>1</v>
      </c>
      <c r="AY194" s="21">
        <v>0</v>
      </c>
      <c r="AZ194" s="20">
        <v>0</v>
      </c>
      <c r="BA194" s="21">
        <v>1</v>
      </c>
      <c r="BB194" s="20"/>
      <c r="BC194" s="24"/>
      <c r="BD194" s="23">
        <f>SUM(AW194:BC194)</f>
        <v>4</v>
      </c>
      <c r="BE194" s="19">
        <v>0</v>
      </c>
      <c r="BF194" s="20">
        <v>0</v>
      </c>
      <c r="BG194" s="21">
        <v>0</v>
      </c>
      <c r="BH194" s="20">
        <v>0</v>
      </c>
      <c r="BI194" s="21">
        <v>0</v>
      </c>
      <c r="BJ194" s="20"/>
      <c r="BK194" s="24"/>
      <c r="BL194" s="23">
        <f>SUM(BE194:BK194)</f>
        <v>0</v>
      </c>
      <c r="BM194" s="19"/>
      <c r="BN194" s="20"/>
      <c r="BO194" s="21"/>
      <c r="BP194" s="20"/>
      <c r="BQ194" s="21"/>
      <c r="BR194" s="20"/>
      <c r="BS194" s="24"/>
      <c r="BT194" s="23">
        <f>SUM(BM194:BS194)</f>
        <v>0</v>
      </c>
      <c r="BU194" s="25"/>
      <c r="BV194" s="26"/>
      <c r="BW194" s="27"/>
      <c r="BX194" s="26"/>
      <c r="BY194" s="27"/>
      <c r="BZ194" s="26"/>
      <c r="CA194" s="28"/>
      <c r="CB194" s="29">
        <f>SUM(BU194:CA194)</f>
        <v>0</v>
      </c>
      <c r="CC194" s="30">
        <f>IF(P194-BL194-AN194-CD194&lt;&gt;X194,"Err!","")</f>
      </c>
      <c r="CD194" s="41">
        <v>0</v>
      </c>
      <c r="CF194" s="43" t="s">
        <v>32</v>
      </c>
      <c r="CG194" s="43">
        <f>SUM(AW188:AW209)</f>
        <v>5</v>
      </c>
      <c r="CH194" s="43">
        <f aca="true" t="shared" si="95" ref="CH194:CN194">SUM(AX188:AX209)</f>
        <v>3</v>
      </c>
      <c r="CI194" s="43">
        <f t="shared" si="95"/>
        <v>2</v>
      </c>
      <c r="CJ194" s="43">
        <f t="shared" si="95"/>
        <v>6</v>
      </c>
      <c r="CK194" s="43">
        <f t="shared" si="95"/>
        <v>3</v>
      </c>
      <c r="CL194" s="43">
        <f t="shared" si="95"/>
        <v>0</v>
      </c>
      <c r="CM194" s="43">
        <f t="shared" si="95"/>
        <v>0</v>
      </c>
      <c r="CN194" s="43">
        <f t="shared" si="95"/>
        <v>19</v>
      </c>
      <c r="CO194" s="43">
        <f t="shared" si="90"/>
        <v>2</v>
      </c>
    </row>
    <row r="195" spans="1:93" ht="12" customHeight="1">
      <c r="A195" s="16">
        <f t="shared" si="76"/>
        <v>193</v>
      </c>
      <c r="B195" s="98" t="s">
        <v>416</v>
      </c>
      <c r="C195" s="55">
        <v>11</v>
      </c>
      <c r="D195" s="56" t="s">
        <v>164</v>
      </c>
      <c r="E195" s="58" t="s">
        <v>174</v>
      </c>
      <c r="F195" s="50">
        <v>1</v>
      </c>
      <c r="G195" s="17">
        <f>IF(X195&lt;&gt;0,AF195/X195,IF(P195&lt;&gt;0,0,""))</f>
        <v>0</v>
      </c>
      <c r="H195" s="18">
        <f>IF(X195+AN195+BL195&lt;&gt;0,(AF195+AN195)/(X195+AN195+BL195),"")</f>
        <v>0.1111111111111111</v>
      </c>
      <c r="I195" s="19">
        <v>3</v>
      </c>
      <c r="J195" s="20">
        <v>1</v>
      </c>
      <c r="K195" s="21"/>
      <c r="L195" s="20">
        <v>3</v>
      </c>
      <c r="M195" s="22">
        <v>2</v>
      </c>
      <c r="N195" s="20"/>
      <c r="O195" s="21"/>
      <c r="P195" s="23">
        <f>SUM(I195:O195)</f>
        <v>9</v>
      </c>
      <c r="Q195" s="19">
        <v>2</v>
      </c>
      <c r="R195" s="20">
        <v>1</v>
      </c>
      <c r="S195" s="21"/>
      <c r="T195" s="20">
        <v>3</v>
      </c>
      <c r="U195" s="22">
        <v>2</v>
      </c>
      <c r="V195" s="20"/>
      <c r="W195" s="21"/>
      <c r="X195" s="23">
        <f>SUM(Q195:W195)</f>
        <v>8</v>
      </c>
      <c r="Y195" s="19">
        <v>0</v>
      </c>
      <c r="Z195" s="20">
        <v>0</v>
      </c>
      <c r="AA195" s="21"/>
      <c r="AB195" s="20">
        <v>0</v>
      </c>
      <c r="AC195" s="21">
        <v>0</v>
      </c>
      <c r="AD195" s="20"/>
      <c r="AE195" s="24"/>
      <c r="AF195" s="23">
        <f>SUM(Y195:AE195)</f>
        <v>0</v>
      </c>
      <c r="AG195" s="19">
        <v>1</v>
      </c>
      <c r="AH195" s="20">
        <v>0</v>
      </c>
      <c r="AI195" s="21"/>
      <c r="AJ195" s="20">
        <v>0</v>
      </c>
      <c r="AK195" s="21">
        <v>0</v>
      </c>
      <c r="AL195" s="20"/>
      <c r="AM195" s="24"/>
      <c r="AN195" s="23">
        <f>SUM(AG195:AM195)</f>
        <v>1</v>
      </c>
      <c r="AO195" s="19">
        <v>0</v>
      </c>
      <c r="AP195" s="20">
        <v>0</v>
      </c>
      <c r="AQ195" s="21"/>
      <c r="AR195" s="20">
        <v>1</v>
      </c>
      <c r="AS195" s="21">
        <v>0</v>
      </c>
      <c r="AT195" s="20"/>
      <c r="AU195" s="24"/>
      <c r="AV195" s="23">
        <f>SUM(AO195:AU195)</f>
        <v>1</v>
      </c>
      <c r="AW195" s="19">
        <v>0</v>
      </c>
      <c r="AX195" s="20">
        <v>0</v>
      </c>
      <c r="AY195" s="21"/>
      <c r="AZ195" s="20">
        <v>0</v>
      </c>
      <c r="BA195" s="21">
        <v>0</v>
      </c>
      <c r="BB195" s="20"/>
      <c r="BC195" s="24"/>
      <c r="BD195" s="23">
        <f>SUM(AW195:BC195)</f>
        <v>0</v>
      </c>
      <c r="BE195" s="19">
        <v>0</v>
      </c>
      <c r="BF195" s="20">
        <v>0</v>
      </c>
      <c r="BG195" s="21"/>
      <c r="BH195" s="20">
        <v>0</v>
      </c>
      <c r="BI195" s="21">
        <v>0</v>
      </c>
      <c r="BJ195" s="20"/>
      <c r="BK195" s="24"/>
      <c r="BL195" s="23">
        <f>SUM(BE195:BK195)</f>
        <v>0</v>
      </c>
      <c r="BM195" s="19"/>
      <c r="BN195" s="20"/>
      <c r="BO195" s="21"/>
      <c r="BP195" s="20"/>
      <c r="BQ195" s="21"/>
      <c r="BR195" s="20"/>
      <c r="BS195" s="24"/>
      <c r="BT195" s="23">
        <f>SUM(BM195:BS195)</f>
        <v>0</v>
      </c>
      <c r="BU195" s="25"/>
      <c r="BV195" s="26"/>
      <c r="BW195" s="27"/>
      <c r="BX195" s="26"/>
      <c r="BY195" s="27"/>
      <c r="BZ195" s="26"/>
      <c r="CA195" s="28"/>
      <c r="CB195" s="29">
        <f>SUM(BU195:CA195)</f>
        <v>0</v>
      </c>
      <c r="CC195" s="30">
        <f>IF(P195-BL195-AN195-CD195&lt;&gt;X195,"Err!","")</f>
      </c>
      <c r="CD195" s="41">
        <v>0</v>
      </c>
      <c r="CF195" s="43" t="s">
        <v>33</v>
      </c>
      <c r="CG195" s="43">
        <f>SUM(BE188:BE209)</f>
        <v>1</v>
      </c>
      <c r="CH195" s="43">
        <f aca="true" t="shared" si="96" ref="CH195:CN195">SUM(BF188:BF209)</f>
        <v>0</v>
      </c>
      <c r="CI195" s="43">
        <f t="shared" si="96"/>
        <v>0</v>
      </c>
      <c r="CJ195" s="43">
        <f t="shared" si="96"/>
        <v>0</v>
      </c>
      <c r="CK195" s="43">
        <f t="shared" si="96"/>
        <v>0</v>
      </c>
      <c r="CL195" s="43">
        <f t="shared" si="96"/>
        <v>0</v>
      </c>
      <c r="CM195" s="43">
        <f t="shared" si="96"/>
        <v>0</v>
      </c>
      <c r="CN195" s="43">
        <f t="shared" si="96"/>
        <v>1</v>
      </c>
      <c r="CO195" s="43">
        <f t="shared" si="90"/>
        <v>1</v>
      </c>
    </row>
    <row r="196" spans="1:93" ht="12" customHeight="1">
      <c r="A196" s="16">
        <f t="shared" si="76"/>
        <v>194</v>
      </c>
      <c r="B196" s="98" t="s">
        <v>416</v>
      </c>
      <c r="C196" s="57">
        <v>12</v>
      </c>
      <c r="D196" s="56" t="s">
        <v>455</v>
      </c>
      <c r="E196" s="58" t="s">
        <v>456</v>
      </c>
      <c r="F196" s="50">
        <v>0</v>
      </c>
      <c r="G196" s="17">
        <f>IF(X196&lt;&gt;0,AF196/X196,IF(P196&lt;&gt;0,0,""))</f>
      </c>
      <c r="H196" s="18">
        <f>IF(X196+AN196+BL196&lt;&gt;0,(AF196+AN196)/(X196+AN196+BL196),"")</f>
      </c>
      <c r="I196" s="19"/>
      <c r="J196" s="20"/>
      <c r="K196" s="21"/>
      <c r="L196" s="20"/>
      <c r="M196" s="22"/>
      <c r="N196" s="20"/>
      <c r="O196" s="21"/>
      <c r="P196" s="23">
        <f>SUM(I196:O196)</f>
        <v>0</v>
      </c>
      <c r="Q196" s="19"/>
      <c r="R196" s="20"/>
      <c r="S196" s="21"/>
      <c r="T196" s="20"/>
      <c r="U196" s="22"/>
      <c r="V196" s="20"/>
      <c r="W196" s="21"/>
      <c r="X196" s="23">
        <f>SUM(Q196:W196)</f>
        <v>0</v>
      </c>
      <c r="Y196" s="19"/>
      <c r="Z196" s="20"/>
      <c r="AA196" s="21"/>
      <c r="AB196" s="20"/>
      <c r="AC196" s="21"/>
      <c r="AD196" s="20"/>
      <c r="AE196" s="24"/>
      <c r="AF196" s="23">
        <f>SUM(Y196:AE196)</f>
        <v>0</v>
      </c>
      <c r="AG196" s="19"/>
      <c r="AH196" s="20"/>
      <c r="AI196" s="21"/>
      <c r="AJ196" s="20"/>
      <c r="AK196" s="21"/>
      <c r="AL196" s="20"/>
      <c r="AM196" s="24"/>
      <c r="AN196" s="23">
        <f>SUM(AG196:AM196)</f>
        <v>0</v>
      </c>
      <c r="AO196" s="19"/>
      <c r="AP196" s="20"/>
      <c r="AQ196" s="21"/>
      <c r="AR196" s="20"/>
      <c r="AS196" s="21"/>
      <c r="AT196" s="20"/>
      <c r="AU196" s="24"/>
      <c r="AV196" s="23">
        <f>SUM(AO196:AU196)</f>
        <v>0</v>
      </c>
      <c r="AW196" s="19"/>
      <c r="AX196" s="20"/>
      <c r="AY196" s="21"/>
      <c r="AZ196" s="20"/>
      <c r="BA196" s="21"/>
      <c r="BB196" s="20"/>
      <c r="BC196" s="24"/>
      <c r="BD196" s="23">
        <f>SUM(AW196:BC196)</f>
        <v>0</v>
      </c>
      <c r="BE196" s="19"/>
      <c r="BF196" s="20"/>
      <c r="BG196" s="21"/>
      <c r="BH196" s="20"/>
      <c r="BI196" s="21"/>
      <c r="BJ196" s="20"/>
      <c r="BK196" s="24"/>
      <c r="BL196" s="23">
        <f>SUM(BE196:BK196)</f>
        <v>0</v>
      </c>
      <c r="BM196" s="19"/>
      <c r="BN196" s="20"/>
      <c r="BO196" s="21"/>
      <c r="BP196" s="20"/>
      <c r="BQ196" s="21"/>
      <c r="BR196" s="20"/>
      <c r="BS196" s="24"/>
      <c r="BT196" s="23">
        <f>SUM(BM196:BS196)</f>
        <v>0</v>
      </c>
      <c r="BU196" s="25"/>
      <c r="BV196" s="26"/>
      <c r="BW196" s="27"/>
      <c r="BX196" s="26"/>
      <c r="BY196" s="27"/>
      <c r="BZ196" s="26"/>
      <c r="CA196" s="28"/>
      <c r="CB196" s="29">
        <f>SUM(BU196:CA196)</f>
        <v>0</v>
      </c>
      <c r="CC196" s="30">
        <f>IF(P196-BL196-AN196-CD196&lt;&gt;X196,"Err!","")</f>
      </c>
      <c r="CD196" s="41">
        <v>0</v>
      </c>
      <c r="CF196" s="43" t="s">
        <v>35</v>
      </c>
      <c r="CG196" s="43">
        <f>SUM(BM188:BM209)</f>
        <v>5</v>
      </c>
      <c r="CH196" s="43">
        <f aca="true" t="shared" si="97" ref="CH196:CN196">SUM(BN188:BN209)</f>
        <v>2</v>
      </c>
      <c r="CI196" s="43">
        <f t="shared" si="97"/>
        <v>6</v>
      </c>
      <c r="CJ196" s="43">
        <f t="shared" si="97"/>
        <v>5</v>
      </c>
      <c r="CK196" s="43">
        <f t="shared" si="97"/>
        <v>4</v>
      </c>
      <c r="CL196" s="43">
        <f t="shared" si="97"/>
        <v>0</v>
      </c>
      <c r="CM196" s="43">
        <f t="shared" si="97"/>
        <v>0</v>
      </c>
      <c r="CN196" s="43">
        <f t="shared" si="97"/>
        <v>22</v>
      </c>
      <c r="CO196" s="43">
        <f t="shared" si="90"/>
        <v>0</v>
      </c>
    </row>
    <row r="197" spans="1:93" ht="12" customHeight="1">
      <c r="A197" s="16">
        <f t="shared" si="76"/>
        <v>195</v>
      </c>
      <c r="B197" s="98" t="s">
        <v>416</v>
      </c>
      <c r="C197" s="57">
        <v>13</v>
      </c>
      <c r="D197" s="56" t="s">
        <v>341</v>
      </c>
      <c r="E197" s="58" t="s">
        <v>342</v>
      </c>
      <c r="F197" s="50">
        <v>0</v>
      </c>
      <c r="G197" s="17">
        <f>IF(X197&lt;&gt;0,AF197/X197,IF(P197&lt;&gt;0,0,""))</f>
      </c>
      <c r="H197" s="18">
        <f>IF(X197+AN197+BL197&lt;&gt;0,(AF197+AN197)/(X197+AN197+BL197),"")</f>
      </c>
      <c r="I197" s="19"/>
      <c r="J197" s="20"/>
      <c r="K197" s="21"/>
      <c r="L197" s="20"/>
      <c r="M197" s="22"/>
      <c r="N197" s="20"/>
      <c r="O197" s="21"/>
      <c r="P197" s="23">
        <f>SUM(I197:O197)</f>
        <v>0</v>
      </c>
      <c r="Q197" s="19"/>
      <c r="R197" s="20"/>
      <c r="S197" s="21"/>
      <c r="T197" s="20"/>
      <c r="U197" s="22"/>
      <c r="V197" s="20"/>
      <c r="W197" s="21"/>
      <c r="X197" s="23">
        <f>SUM(Q197:W197)</f>
        <v>0</v>
      </c>
      <c r="Y197" s="19"/>
      <c r="Z197" s="20"/>
      <c r="AA197" s="21"/>
      <c r="AB197" s="20"/>
      <c r="AC197" s="21"/>
      <c r="AD197" s="20"/>
      <c r="AE197" s="24"/>
      <c r="AF197" s="23">
        <f>SUM(Y197:AE197)</f>
        <v>0</v>
      </c>
      <c r="AG197" s="19"/>
      <c r="AH197" s="20"/>
      <c r="AI197" s="21"/>
      <c r="AJ197" s="20"/>
      <c r="AK197" s="21"/>
      <c r="AL197" s="20"/>
      <c r="AM197" s="24"/>
      <c r="AN197" s="23">
        <f>SUM(AG197:AM197)</f>
        <v>0</v>
      </c>
      <c r="AO197" s="19"/>
      <c r="AP197" s="20"/>
      <c r="AQ197" s="21"/>
      <c r="AR197" s="20"/>
      <c r="AS197" s="21"/>
      <c r="AT197" s="20"/>
      <c r="AU197" s="24"/>
      <c r="AV197" s="23">
        <f>SUM(AO197:AU197)</f>
        <v>0</v>
      </c>
      <c r="AW197" s="19"/>
      <c r="AX197" s="20"/>
      <c r="AY197" s="21"/>
      <c r="AZ197" s="20"/>
      <c r="BA197" s="21"/>
      <c r="BB197" s="20"/>
      <c r="BC197" s="24"/>
      <c r="BD197" s="23">
        <f>SUM(AW197:BC197)</f>
        <v>0</v>
      </c>
      <c r="BE197" s="19"/>
      <c r="BF197" s="20"/>
      <c r="BG197" s="21"/>
      <c r="BH197" s="20"/>
      <c r="BI197" s="21"/>
      <c r="BJ197" s="20"/>
      <c r="BK197" s="24"/>
      <c r="BL197" s="23">
        <f>SUM(BE197:BK197)</f>
        <v>0</v>
      </c>
      <c r="BM197" s="19"/>
      <c r="BN197" s="20"/>
      <c r="BO197" s="21"/>
      <c r="BP197" s="20"/>
      <c r="BQ197" s="21"/>
      <c r="BR197" s="20"/>
      <c r="BS197" s="24"/>
      <c r="BT197" s="23">
        <f>SUM(BM197:BS197)</f>
        <v>0</v>
      </c>
      <c r="BU197" s="25"/>
      <c r="BV197" s="26"/>
      <c r="BW197" s="27"/>
      <c r="BX197" s="26"/>
      <c r="BY197" s="27"/>
      <c r="BZ197" s="26"/>
      <c r="CA197" s="28"/>
      <c r="CB197" s="29">
        <f>SUM(BU197:CA197)</f>
        <v>0</v>
      </c>
      <c r="CC197" s="30">
        <f>IF(P197-BL197-AN197-CD197&lt;&gt;X197,"Err!","")</f>
      </c>
      <c r="CD197" s="41">
        <v>0</v>
      </c>
      <c r="CF197" s="43" t="s">
        <v>36</v>
      </c>
      <c r="CG197" s="45">
        <f>SUM(BU188:BU209)</f>
        <v>7</v>
      </c>
      <c r="CH197" s="45">
        <f aca="true" t="shared" si="98" ref="CH197:CN197">SUM(BV188:BV209)</f>
        <v>3</v>
      </c>
      <c r="CI197" s="45">
        <f t="shared" si="98"/>
        <v>7</v>
      </c>
      <c r="CJ197" s="45">
        <f t="shared" si="98"/>
        <v>6</v>
      </c>
      <c r="CK197" s="45">
        <f t="shared" si="98"/>
        <v>7</v>
      </c>
      <c r="CL197" s="45">
        <f t="shared" si="98"/>
        <v>0</v>
      </c>
      <c r="CM197" s="45">
        <f t="shared" si="98"/>
        <v>0</v>
      </c>
      <c r="CN197" s="45">
        <f t="shared" si="98"/>
        <v>30</v>
      </c>
      <c r="CO197" s="43">
        <f t="shared" si="90"/>
        <v>0</v>
      </c>
    </row>
    <row r="198" spans="1:93" ht="12" customHeight="1">
      <c r="A198" s="16">
        <f t="shared" si="76"/>
        <v>196</v>
      </c>
      <c r="B198" s="98" t="s">
        <v>416</v>
      </c>
      <c r="C198" s="55">
        <v>14</v>
      </c>
      <c r="D198" s="56" t="s">
        <v>457</v>
      </c>
      <c r="E198" s="58" t="s">
        <v>458</v>
      </c>
      <c r="F198" s="50">
        <v>1</v>
      </c>
      <c r="G198" s="17">
        <f>IF(X198&lt;&gt;0,AF198/X198,IF(P198&lt;&gt;0,0,""))</f>
        <v>0</v>
      </c>
      <c r="H198" s="18">
        <f>IF(X198+AN198+BL198&lt;&gt;0,(AF198+AN198)/(X198+AN198+BL198),"")</f>
        <v>0.3333333333333333</v>
      </c>
      <c r="I198" s="19"/>
      <c r="J198" s="20">
        <v>0</v>
      </c>
      <c r="K198" s="21">
        <v>3</v>
      </c>
      <c r="L198" s="20"/>
      <c r="M198" s="22">
        <v>3</v>
      </c>
      <c r="N198" s="20"/>
      <c r="O198" s="21"/>
      <c r="P198" s="23">
        <f>SUM(I198:O198)</f>
        <v>6</v>
      </c>
      <c r="Q198" s="19"/>
      <c r="R198" s="20">
        <v>0</v>
      </c>
      <c r="S198" s="21">
        <v>2</v>
      </c>
      <c r="T198" s="20"/>
      <c r="U198" s="22">
        <v>2</v>
      </c>
      <c r="V198" s="20"/>
      <c r="W198" s="21"/>
      <c r="X198" s="23">
        <f>SUM(Q198:W198)</f>
        <v>4</v>
      </c>
      <c r="Y198" s="19"/>
      <c r="Z198" s="20">
        <v>0</v>
      </c>
      <c r="AA198" s="21">
        <v>0</v>
      </c>
      <c r="AB198" s="20"/>
      <c r="AC198" s="21">
        <v>0</v>
      </c>
      <c r="AD198" s="20"/>
      <c r="AE198" s="24"/>
      <c r="AF198" s="23">
        <f>SUM(Y198:AE198)</f>
        <v>0</v>
      </c>
      <c r="AG198" s="19"/>
      <c r="AH198" s="20">
        <v>0</v>
      </c>
      <c r="AI198" s="21">
        <v>1</v>
      </c>
      <c r="AJ198" s="20"/>
      <c r="AK198" s="21">
        <v>1</v>
      </c>
      <c r="AL198" s="20"/>
      <c r="AM198" s="24"/>
      <c r="AN198" s="23">
        <f>SUM(AG198:AM198)</f>
        <v>2</v>
      </c>
      <c r="AO198" s="19"/>
      <c r="AP198" s="20">
        <v>0</v>
      </c>
      <c r="AQ198" s="21">
        <v>0</v>
      </c>
      <c r="AR198" s="20"/>
      <c r="AS198" s="21">
        <v>0</v>
      </c>
      <c r="AT198" s="20"/>
      <c r="AU198" s="24"/>
      <c r="AV198" s="23">
        <f>SUM(AO198:AU198)</f>
        <v>0</v>
      </c>
      <c r="AW198" s="19"/>
      <c r="AX198" s="20">
        <v>0</v>
      </c>
      <c r="AY198" s="21">
        <v>0</v>
      </c>
      <c r="AZ198" s="20"/>
      <c r="BA198" s="21">
        <v>0</v>
      </c>
      <c r="BB198" s="20"/>
      <c r="BC198" s="24"/>
      <c r="BD198" s="23">
        <f>SUM(AW198:BC198)</f>
        <v>0</v>
      </c>
      <c r="BE198" s="19"/>
      <c r="BF198" s="20">
        <v>0</v>
      </c>
      <c r="BG198" s="21">
        <v>0</v>
      </c>
      <c r="BH198" s="20"/>
      <c r="BI198" s="21">
        <v>0</v>
      </c>
      <c r="BJ198" s="20"/>
      <c r="BK198" s="24"/>
      <c r="BL198" s="23">
        <f>SUM(BE198:BK198)</f>
        <v>0</v>
      </c>
      <c r="BM198" s="19"/>
      <c r="BN198" s="20"/>
      <c r="BO198" s="21"/>
      <c r="BP198" s="20"/>
      <c r="BQ198" s="21"/>
      <c r="BR198" s="20"/>
      <c r="BS198" s="24"/>
      <c r="BT198" s="23">
        <f>SUM(BM198:BS198)</f>
        <v>0</v>
      </c>
      <c r="BU198" s="25"/>
      <c r="BV198" s="26"/>
      <c r="BW198" s="27"/>
      <c r="BX198" s="26"/>
      <c r="BY198" s="27"/>
      <c r="BZ198" s="26"/>
      <c r="CA198" s="28"/>
      <c r="CB198" s="29">
        <f>SUM(BU198:CA198)</f>
        <v>0</v>
      </c>
      <c r="CC198" s="30">
        <f>IF(P198-BL198-AN198-CD198&lt;&gt;X198,"Err!","")</f>
      </c>
      <c r="CD198" s="41">
        <v>0</v>
      </c>
      <c r="CO198" s="43">
        <f t="shared" si="90"/>
        <v>1</v>
      </c>
    </row>
    <row r="199" spans="1:93" ht="12" customHeight="1">
      <c r="A199" s="16">
        <f t="shared" si="76"/>
        <v>197</v>
      </c>
      <c r="B199" s="98" t="s">
        <v>416</v>
      </c>
      <c r="C199" s="55">
        <v>15</v>
      </c>
      <c r="D199" s="56" t="s">
        <v>459</v>
      </c>
      <c r="E199" s="58" t="s">
        <v>460</v>
      </c>
      <c r="F199" s="50">
        <v>1</v>
      </c>
      <c r="G199" s="17">
        <f>IF(X199&lt;&gt;0,AF199/X199,IF(P199&lt;&gt;0,0,""))</f>
        <v>0.42857142857142855</v>
      </c>
      <c r="H199" s="18">
        <f>IF(X199+AN199+BL199&lt;&gt;0,(AF199+AN199)/(X199+AN199+BL199),"")</f>
        <v>0.5</v>
      </c>
      <c r="I199" s="19">
        <v>4</v>
      </c>
      <c r="J199" s="20"/>
      <c r="K199" s="21"/>
      <c r="L199" s="20">
        <v>4</v>
      </c>
      <c r="M199" s="22"/>
      <c r="N199" s="20"/>
      <c r="O199" s="21"/>
      <c r="P199" s="23">
        <f>SUM(I199:O199)</f>
        <v>8</v>
      </c>
      <c r="Q199" s="19">
        <v>4</v>
      </c>
      <c r="R199" s="20"/>
      <c r="S199" s="21"/>
      <c r="T199" s="20">
        <v>3</v>
      </c>
      <c r="U199" s="22"/>
      <c r="V199" s="20"/>
      <c r="W199" s="21"/>
      <c r="X199" s="23">
        <f>SUM(Q199:W199)</f>
        <v>7</v>
      </c>
      <c r="Y199" s="19">
        <v>2</v>
      </c>
      <c r="Z199" s="20"/>
      <c r="AA199" s="21"/>
      <c r="AB199" s="20">
        <v>1</v>
      </c>
      <c r="AC199" s="21"/>
      <c r="AD199" s="20"/>
      <c r="AE199" s="24"/>
      <c r="AF199" s="23">
        <f>SUM(Y199:AE199)</f>
        <v>3</v>
      </c>
      <c r="AG199" s="19">
        <v>0</v>
      </c>
      <c r="AH199" s="20"/>
      <c r="AI199" s="21"/>
      <c r="AJ199" s="20">
        <v>1</v>
      </c>
      <c r="AK199" s="21"/>
      <c r="AL199" s="20"/>
      <c r="AM199" s="24"/>
      <c r="AN199" s="23">
        <f>SUM(AG199:AM199)</f>
        <v>1</v>
      </c>
      <c r="AO199" s="19">
        <v>1</v>
      </c>
      <c r="AP199" s="20"/>
      <c r="AQ199" s="21"/>
      <c r="AR199" s="20">
        <v>2</v>
      </c>
      <c r="AS199" s="21"/>
      <c r="AT199" s="20"/>
      <c r="AU199" s="24"/>
      <c r="AV199" s="23">
        <f>SUM(AO199:AU199)</f>
        <v>3</v>
      </c>
      <c r="AW199" s="19">
        <v>1</v>
      </c>
      <c r="AX199" s="20"/>
      <c r="AY199" s="21"/>
      <c r="AZ199" s="20">
        <v>1</v>
      </c>
      <c r="BA199" s="21"/>
      <c r="BB199" s="20"/>
      <c r="BC199" s="24"/>
      <c r="BD199" s="23">
        <f>SUM(AW199:BC199)</f>
        <v>2</v>
      </c>
      <c r="BE199" s="19">
        <v>0</v>
      </c>
      <c r="BF199" s="20"/>
      <c r="BG199" s="21"/>
      <c r="BH199" s="20">
        <v>0</v>
      </c>
      <c r="BI199" s="21"/>
      <c r="BJ199" s="20"/>
      <c r="BK199" s="24"/>
      <c r="BL199" s="23">
        <f>SUM(BE199:BK199)</f>
        <v>0</v>
      </c>
      <c r="BM199" s="19"/>
      <c r="BN199" s="20"/>
      <c r="BO199" s="21"/>
      <c r="BP199" s="20"/>
      <c r="BQ199" s="21"/>
      <c r="BR199" s="20"/>
      <c r="BS199" s="24"/>
      <c r="BT199" s="23">
        <f>SUM(BM199:BS199)</f>
        <v>0</v>
      </c>
      <c r="BU199" s="25"/>
      <c r="BV199" s="26"/>
      <c r="BW199" s="27"/>
      <c r="BX199" s="26"/>
      <c r="BY199" s="27"/>
      <c r="BZ199" s="26"/>
      <c r="CA199" s="28"/>
      <c r="CB199" s="29">
        <f>SUM(BU199:CA199)</f>
        <v>0</v>
      </c>
      <c r="CC199" s="30">
        <f>IF(P199-BL199-AN199-CD199&lt;&gt;X199,"Err!","")</f>
      </c>
      <c r="CD199" s="41">
        <v>0</v>
      </c>
      <c r="CO199" s="43">
        <f t="shared" si="90"/>
        <v>1</v>
      </c>
    </row>
    <row r="200" spans="1:93" ht="12" customHeight="1">
      <c r="A200" s="16">
        <f t="shared" si="76"/>
        <v>198</v>
      </c>
      <c r="B200" s="98" t="s">
        <v>416</v>
      </c>
      <c r="C200" s="57">
        <v>18</v>
      </c>
      <c r="D200" s="56" t="s">
        <v>461</v>
      </c>
      <c r="E200" s="58" t="s">
        <v>462</v>
      </c>
      <c r="F200" s="50">
        <v>0</v>
      </c>
      <c r="G200" s="17">
        <f>IF(X200&lt;&gt;0,AF200/X200,IF(P200&lt;&gt;0,0,""))</f>
      </c>
      <c r="H200" s="18">
        <f>IF(X200+AN200+BL200&lt;&gt;0,(AF200+AN200)/(X200+AN200+BL200),"")</f>
      </c>
      <c r="I200" s="19"/>
      <c r="J200" s="20"/>
      <c r="K200" s="21"/>
      <c r="L200" s="20"/>
      <c r="M200" s="22"/>
      <c r="N200" s="20"/>
      <c r="O200" s="21"/>
      <c r="P200" s="23">
        <f>SUM(I200:O200)</f>
        <v>0</v>
      </c>
      <c r="Q200" s="19"/>
      <c r="R200" s="20"/>
      <c r="S200" s="21"/>
      <c r="T200" s="20"/>
      <c r="U200" s="22"/>
      <c r="V200" s="20"/>
      <c r="W200" s="21"/>
      <c r="X200" s="23">
        <f>SUM(Q200:W200)</f>
        <v>0</v>
      </c>
      <c r="Y200" s="19"/>
      <c r="Z200" s="20"/>
      <c r="AA200" s="21"/>
      <c r="AB200" s="20"/>
      <c r="AC200" s="21"/>
      <c r="AD200" s="20"/>
      <c r="AE200" s="24"/>
      <c r="AF200" s="23">
        <f>SUM(Y200:AE200)</f>
        <v>0</v>
      </c>
      <c r="AG200" s="19"/>
      <c r="AH200" s="20"/>
      <c r="AI200" s="21"/>
      <c r="AJ200" s="20"/>
      <c r="AK200" s="21"/>
      <c r="AL200" s="20"/>
      <c r="AM200" s="24"/>
      <c r="AN200" s="23">
        <f>SUM(AG200:AM200)</f>
        <v>0</v>
      </c>
      <c r="AO200" s="19"/>
      <c r="AP200" s="20"/>
      <c r="AQ200" s="21"/>
      <c r="AR200" s="20"/>
      <c r="AS200" s="21"/>
      <c r="AT200" s="20"/>
      <c r="AU200" s="24"/>
      <c r="AV200" s="23">
        <f>SUM(AO200:AU200)</f>
        <v>0</v>
      </c>
      <c r="AW200" s="19"/>
      <c r="AX200" s="20"/>
      <c r="AY200" s="21"/>
      <c r="AZ200" s="20"/>
      <c r="BA200" s="21"/>
      <c r="BB200" s="20"/>
      <c r="BC200" s="24"/>
      <c r="BD200" s="23">
        <f>SUM(AW200:BC200)</f>
        <v>0</v>
      </c>
      <c r="BE200" s="19"/>
      <c r="BF200" s="20"/>
      <c r="BG200" s="21"/>
      <c r="BH200" s="20"/>
      <c r="BI200" s="21"/>
      <c r="BJ200" s="20"/>
      <c r="BK200" s="24"/>
      <c r="BL200" s="23">
        <f>SUM(BE200:BK200)</f>
        <v>0</v>
      </c>
      <c r="BM200" s="19"/>
      <c r="BN200" s="20"/>
      <c r="BO200" s="21"/>
      <c r="BP200" s="20"/>
      <c r="BQ200" s="21"/>
      <c r="BR200" s="20"/>
      <c r="BS200" s="24"/>
      <c r="BT200" s="23">
        <f>SUM(BM200:BS200)</f>
        <v>0</v>
      </c>
      <c r="BU200" s="25"/>
      <c r="BV200" s="26"/>
      <c r="BW200" s="27"/>
      <c r="BX200" s="26"/>
      <c r="BY200" s="27"/>
      <c r="BZ200" s="26"/>
      <c r="CA200" s="28"/>
      <c r="CB200" s="29">
        <f>SUM(BU200:CA200)</f>
        <v>0</v>
      </c>
      <c r="CC200" s="30">
        <f>IF(P200-BL200-AN200-CD200&lt;&gt;X200,"Err!","")</f>
      </c>
      <c r="CD200" s="41">
        <v>0</v>
      </c>
      <c r="CO200" s="43">
        <f t="shared" si="90"/>
        <v>0</v>
      </c>
    </row>
    <row r="201" spans="1:93" ht="12" customHeight="1">
      <c r="A201" s="16">
        <f t="shared" si="76"/>
        <v>199</v>
      </c>
      <c r="B201" s="98" t="s">
        <v>416</v>
      </c>
      <c r="C201" s="57">
        <v>21</v>
      </c>
      <c r="D201" s="60" t="s">
        <v>518</v>
      </c>
      <c r="E201" s="58" t="s">
        <v>519</v>
      </c>
      <c r="F201" s="50">
        <v>2</v>
      </c>
      <c r="G201" s="17">
        <f>IF(X201&lt;&gt;0,AF201/X201,IF(P201&lt;&gt;0,0,""))</f>
        <v>0.25</v>
      </c>
      <c r="H201" s="18">
        <f>IF(X201+AN201+BL201&lt;&gt;0,(AF201+AN201)/(X201+AN201+BL201),"")</f>
        <v>0.4</v>
      </c>
      <c r="I201" s="19">
        <v>3</v>
      </c>
      <c r="J201" s="20">
        <v>2</v>
      </c>
      <c r="K201" s="21">
        <v>3</v>
      </c>
      <c r="L201" s="20">
        <v>4</v>
      </c>
      <c r="M201" s="22">
        <v>3</v>
      </c>
      <c r="N201" s="20"/>
      <c r="O201" s="21"/>
      <c r="P201" s="23">
        <f>SUM(I201:O201)</f>
        <v>15</v>
      </c>
      <c r="Q201" s="19">
        <v>2</v>
      </c>
      <c r="R201" s="20">
        <v>2</v>
      </c>
      <c r="S201" s="21">
        <v>2</v>
      </c>
      <c r="T201" s="20">
        <v>3</v>
      </c>
      <c r="U201" s="22">
        <v>3</v>
      </c>
      <c r="V201" s="20"/>
      <c r="W201" s="21"/>
      <c r="X201" s="23">
        <f>SUM(Q201:W201)</f>
        <v>12</v>
      </c>
      <c r="Y201" s="19">
        <v>1</v>
      </c>
      <c r="Z201" s="20">
        <v>0</v>
      </c>
      <c r="AA201" s="21">
        <v>2</v>
      </c>
      <c r="AB201" s="20">
        <v>0</v>
      </c>
      <c r="AC201" s="21">
        <v>0</v>
      </c>
      <c r="AD201" s="20"/>
      <c r="AE201" s="24"/>
      <c r="AF201" s="23">
        <f>SUM(Y201:AE201)</f>
        <v>3</v>
      </c>
      <c r="AG201" s="19">
        <v>1</v>
      </c>
      <c r="AH201" s="20">
        <v>0</v>
      </c>
      <c r="AI201" s="21">
        <v>1</v>
      </c>
      <c r="AJ201" s="20">
        <v>1</v>
      </c>
      <c r="AK201" s="21">
        <v>0</v>
      </c>
      <c r="AL201" s="20"/>
      <c r="AM201" s="24"/>
      <c r="AN201" s="23">
        <f>SUM(AG201:AM201)</f>
        <v>3</v>
      </c>
      <c r="AO201" s="19">
        <v>2</v>
      </c>
      <c r="AP201" s="20">
        <v>0</v>
      </c>
      <c r="AQ201" s="21">
        <v>1</v>
      </c>
      <c r="AR201" s="20">
        <v>0</v>
      </c>
      <c r="AS201" s="21">
        <v>0</v>
      </c>
      <c r="AT201" s="20"/>
      <c r="AU201" s="24"/>
      <c r="AV201" s="23">
        <f>SUM(AO201:AU201)</f>
        <v>3</v>
      </c>
      <c r="AW201" s="19">
        <v>1</v>
      </c>
      <c r="AX201" s="20">
        <v>0</v>
      </c>
      <c r="AY201" s="21">
        <v>0</v>
      </c>
      <c r="AZ201" s="20">
        <v>1</v>
      </c>
      <c r="BA201" s="21">
        <v>0</v>
      </c>
      <c r="BB201" s="20"/>
      <c r="BC201" s="24"/>
      <c r="BD201" s="23">
        <f>SUM(AW201:BC201)</f>
        <v>2</v>
      </c>
      <c r="BE201" s="19">
        <v>0</v>
      </c>
      <c r="BF201" s="20">
        <v>0</v>
      </c>
      <c r="BG201" s="21">
        <v>0</v>
      </c>
      <c r="BH201" s="20">
        <v>0</v>
      </c>
      <c r="BI201" s="21">
        <v>0</v>
      </c>
      <c r="BJ201" s="20"/>
      <c r="BK201" s="24"/>
      <c r="BL201" s="23">
        <f>SUM(BE201:BK201)</f>
        <v>0</v>
      </c>
      <c r="BM201" s="19"/>
      <c r="BN201" s="20"/>
      <c r="BO201" s="21">
        <v>4</v>
      </c>
      <c r="BP201" s="20"/>
      <c r="BQ201" s="21">
        <v>1</v>
      </c>
      <c r="BR201" s="20"/>
      <c r="BS201" s="24"/>
      <c r="BT201" s="23">
        <f>SUM(BM201:BS201)</f>
        <v>5</v>
      </c>
      <c r="BU201" s="25"/>
      <c r="BV201" s="26"/>
      <c r="BW201" s="27">
        <v>3</v>
      </c>
      <c r="BX201" s="26"/>
      <c r="BY201" s="27">
        <v>2</v>
      </c>
      <c r="BZ201" s="26"/>
      <c r="CA201" s="28"/>
      <c r="CB201" s="29">
        <f>SUM(BU201:CA201)</f>
        <v>5</v>
      </c>
      <c r="CC201" s="30">
        <f>IF(P201-BL201-AN201-CD201&lt;&gt;X201,"Err!","")</f>
      </c>
      <c r="CD201" s="41">
        <v>0</v>
      </c>
      <c r="CO201" s="43">
        <f t="shared" si="90"/>
        <v>2</v>
      </c>
    </row>
    <row r="202" spans="1:93" ht="12" customHeight="1">
      <c r="A202" s="16">
        <f t="shared" si="76"/>
        <v>200</v>
      </c>
      <c r="B202" s="98" t="s">
        <v>416</v>
      </c>
      <c r="C202" s="55">
        <v>22</v>
      </c>
      <c r="D202" s="56" t="s">
        <v>158</v>
      </c>
      <c r="E202" s="58" t="s">
        <v>168</v>
      </c>
      <c r="F202" s="50">
        <v>0</v>
      </c>
      <c r="G202" s="17">
        <f>IF(X202&lt;&gt;0,AF202/X202,IF(P202&lt;&gt;0,0,""))</f>
      </c>
      <c r="H202" s="18">
        <f>IF(X202+AN202+BL202&lt;&gt;0,(AF202+AN202)/(X202+AN202+BL202),"")</f>
      </c>
      <c r="I202" s="19"/>
      <c r="J202" s="20"/>
      <c r="K202" s="21"/>
      <c r="L202" s="20"/>
      <c r="M202" s="22"/>
      <c r="N202" s="20"/>
      <c r="O202" s="21"/>
      <c r="P202" s="23">
        <f>SUM(I202:O202)</f>
        <v>0</v>
      </c>
      <c r="Q202" s="19"/>
      <c r="R202" s="20"/>
      <c r="S202" s="21"/>
      <c r="T202" s="20"/>
      <c r="U202" s="22"/>
      <c r="V202" s="20"/>
      <c r="W202" s="21"/>
      <c r="X202" s="23">
        <f>SUM(Q202:W202)</f>
        <v>0</v>
      </c>
      <c r="Y202" s="19"/>
      <c r="Z202" s="20"/>
      <c r="AA202" s="21"/>
      <c r="AB202" s="20"/>
      <c r="AC202" s="21"/>
      <c r="AD202" s="20"/>
      <c r="AE202" s="24"/>
      <c r="AF202" s="23">
        <f>SUM(Y202:AE202)</f>
        <v>0</v>
      </c>
      <c r="AG202" s="19"/>
      <c r="AH202" s="20"/>
      <c r="AI202" s="21"/>
      <c r="AJ202" s="20"/>
      <c r="AK202" s="21"/>
      <c r="AL202" s="20"/>
      <c r="AM202" s="24"/>
      <c r="AN202" s="23">
        <f>SUM(AG202:AM202)</f>
        <v>0</v>
      </c>
      <c r="AO202" s="19"/>
      <c r="AP202" s="20"/>
      <c r="AQ202" s="21"/>
      <c r="AR202" s="20"/>
      <c r="AS202" s="21"/>
      <c r="AT202" s="20"/>
      <c r="AU202" s="24"/>
      <c r="AV202" s="23">
        <f>SUM(AO202:AU202)</f>
        <v>0</v>
      </c>
      <c r="AW202" s="19"/>
      <c r="AX202" s="20"/>
      <c r="AY202" s="21"/>
      <c r="AZ202" s="20"/>
      <c r="BA202" s="21"/>
      <c r="BB202" s="20"/>
      <c r="BC202" s="24"/>
      <c r="BD202" s="23">
        <f>SUM(AW202:BC202)</f>
        <v>0</v>
      </c>
      <c r="BE202" s="19"/>
      <c r="BF202" s="20"/>
      <c r="BG202" s="21"/>
      <c r="BH202" s="20"/>
      <c r="BI202" s="21"/>
      <c r="BJ202" s="20"/>
      <c r="BK202" s="24"/>
      <c r="BL202" s="23">
        <f>SUM(BE202:BK202)</f>
        <v>0</v>
      </c>
      <c r="BM202" s="19"/>
      <c r="BN202" s="20"/>
      <c r="BO202" s="21"/>
      <c r="BP202" s="20"/>
      <c r="BQ202" s="21"/>
      <c r="BR202" s="20"/>
      <c r="BS202" s="24"/>
      <c r="BT202" s="23">
        <f>SUM(BM202:BS202)</f>
        <v>0</v>
      </c>
      <c r="BU202" s="25"/>
      <c r="BV202" s="26"/>
      <c r="BW202" s="27"/>
      <c r="BX202" s="26"/>
      <c r="BY202" s="27"/>
      <c r="BZ202" s="26"/>
      <c r="CA202" s="28"/>
      <c r="CB202" s="29">
        <f>SUM(BU202:CA202)</f>
        <v>0</v>
      </c>
      <c r="CC202" s="30">
        <f>IF(P202-BL202-AN202-CD202&lt;&gt;X202,"Err!","")</f>
      </c>
      <c r="CD202" s="41">
        <v>0</v>
      </c>
      <c r="CO202" s="43">
        <f t="shared" si="90"/>
        <v>0</v>
      </c>
    </row>
    <row r="203" spans="1:93" ht="12" customHeight="1">
      <c r="A203" s="16">
        <f t="shared" si="76"/>
        <v>201</v>
      </c>
      <c r="B203" s="98" t="s">
        <v>416</v>
      </c>
      <c r="C203" s="57">
        <v>23</v>
      </c>
      <c r="D203" s="56" t="s">
        <v>463</v>
      </c>
      <c r="E203" s="58" t="s">
        <v>464</v>
      </c>
      <c r="F203" s="50">
        <v>1</v>
      </c>
      <c r="G203" s="17">
        <f>IF(X203&lt;&gt;0,AF203/X203,IF(P203&lt;&gt;0,0,""))</f>
        <v>0.25</v>
      </c>
      <c r="H203" s="18">
        <f>IF(X203+AN203+BL203&lt;&gt;0,(AF203+AN203)/(X203+AN203+BL203),"")</f>
        <v>0.25</v>
      </c>
      <c r="I203" s="19"/>
      <c r="J203" s="20">
        <v>1</v>
      </c>
      <c r="K203" s="21">
        <v>3</v>
      </c>
      <c r="L203" s="20"/>
      <c r="M203" s="22"/>
      <c r="N203" s="20"/>
      <c r="O203" s="21"/>
      <c r="P203" s="23">
        <f>SUM(I203:O203)</f>
        <v>4</v>
      </c>
      <c r="Q203" s="19"/>
      <c r="R203" s="20">
        <v>1</v>
      </c>
      <c r="S203" s="21">
        <v>3</v>
      </c>
      <c r="T203" s="20"/>
      <c r="U203" s="22"/>
      <c r="V203" s="20"/>
      <c r="W203" s="21"/>
      <c r="X203" s="23">
        <f>SUM(Q203:W203)</f>
        <v>4</v>
      </c>
      <c r="Y203" s="19"/>
      <c r="Z203" s="20">
        <v>0</v>
      </c>
      <c r="AA203" s="21">
        <v>1</v>
      </c>
      <c r="AB203" s="20"/>
      <c r="AC203" s="21"/>
      <c r="AD203" s="20"/>
      <c r="AE203" s="24"/>
      <c r="AF203" s="23">
        <f>SUM(Y203:AE203)</f>
        <v>1</v>
      </c>
      <c r="AG203" s="19"/>
      <c r="AH203" s="20">
        <v>0</v>
      </c>
      <c r="AI203" s="21">
        <v>0</v>
      </c>
      <c r="AJ203" s="20"/>
      <c r="AK203" s="21"/>
      <c r="AL203" s="20"/>
      <c r="AM203" s="24"/>
      <c r="AN203" s="23">
        <f>SUM(AG203:AM203)</f>
        <v>0</v>
      </c>
      <c r="AO203" s="19"/>
      <c r="AP203" s="20">
        <v>0</v>
      </c>
      <c r="AQ203" s="21">
        <v>0</v>
      </c>
      <c r="AR203" s="20"/>
      <c r="AS203" s="21"/>
      <c r="AT203" s="20"/>
      <c r="AU203" s="24"/>
      <c r="AV203" s="23">
        <f>SUM(AO203:AU203)</f>
        <v>0</v>
      </c>
      <c r="AW203" s="19"/>
      <c r="AX203" s="20">
        <v>0</v>
      </c>
      <c r="AY203" s="21">
        <v>0</v>
      </c>
      <c r="AZ203" s="20"/>
      <c r="BA203" s="21"/>
      <c r="BB203" s="20"/>
      <c r="BC203" s="24"/>
      <c r="BD203" s="23">
        <f>SUM(AW203:BC203)</f>
        <v>0</v>
      </c>
      <c r="BE203" s="19"/>
      <c r="BF203" s="20">
        <v>0</v>
      </c>
      <c r="BG203" s="21">
        <v>0</v>
      </c>
      <c r="BH203" s="20"/>
      <c r="BI203" s="21"/>
      <c r="BJ203" s="20"/>
      <c r="BK203" s="24"/>
      <c r="BL203" s="23">
        <f>SUM(BE203:BK203)</f>
        <v>0</v>
      </c>
      <c r="BM203" s="19"/>
      <c r="BN203" s="20"/>
      <c r="BO203" s="21"/>
      <c r="BP203" s="20"/>
      <c r="BQ203" s="21"/>
      <c r="BR203" s="20"/>
      <c r="BS203" s="24"/>
      <c r="BT203" s="23">
        <f>SUM(BM203:BS203)</f>
        <v>0</v>
      </c>
      <c r="BU203" s="25"/>
      <c r="BV203" s="26"/>
      <c r="BW203" s="27"/>
      <c r="BX203" s="26"/>
      <c r="BY203" s="27"/>
      <c r="BZ203" s="26"/>
      <c r="CA203" s="28"/>
      <c r="CB203" s="29">
        <f>SUM(BU203:CA203)</f>
        <v>0</v>
      </c>
      <c r="CC203" s="30">
        <f>IF(P203-BL203-AN203-CD203&lt;&gt;X203,"Err!","")</f>
      </c>
      <c r="CD203" s="41">
        <v>0</v>
      </c>
      <c r="CF203" s="43"/>
      <c r="CG203" s="43"/>
      <c r="CH203" s="43"/>
      <c r="CI203" s="43"/>
      <c r="CJ203" s="43"/>
      <c r="CK203" s="43"/>
      <c r="CL203" s="43"/>
      <c r="CM203" s="43"/>
      <c r="CN203" s="43"/>
      <c r="CO203" s="43">
        <f t="shared" si="90"/>
        <v>1</v>
      </c>
    </row>
    <row r="204" spans="1:93" ht="12" customHeight="1">
      <c r="A204" s="16">
        <f t="shared" si="76"/>
        <v>202</v>
      </c>
      <c r="B204" s="98" t="s">
        <v>416</v>
      </c>
      <c r="C204" s="55">
        <v>24</v>
      </c>
      <c r="D204" s="56" t="s">
        <v>465</v>
      </c>
      <c r="E204" s="58" t="s">
        <v>466</v>
      </c>
      <c r="F204" s="50">
        <v>2</v>
      </c>
      <c r="G204" s="17">
        <f>IF(X204&lt;&gt;0,AF204/X204,IF(P204&lt;&gt;0,0,""))</f>
        <v>0.18181818181818182</v>
      </c>
      <c r="H204" s="18">
        <f>IF(X204+AN204+BL204&lt;&gt;0,(AF204+AN204)/(X204+AN204+BL204),"")</f>
        <v>0.4</v>
      </c>
      <c r="I204" s="19">
        <v>3</v>
      </c>
      <c r="J204" s="20">
        <v>2</v>
      </c>
      <c r="K204" s="21">
        <v>3</v>
      </c>
      <c r="L204" s="20">
        <v>4</v>
      </c>
      <c r="M204" s="22">
        <v>3</v>
      </c>
      <c r="N204" s="20"/>
      <c r="O204" s="21"/>
      <c r="P204" s="23">
        <f>SUM(I204:O204)</f>
        <v>15</v>
      </c>
      <c r="Q204" s="19">
        <v>3</v>
      </c>
      <c r="R204" s="20">
        <v>1</v>
      </c>
      <c r="S204" s="21">
        <v>3</v>
      </c>
      <c r="T204" s="20">
        <v>2</v>
      </c>
      <c r="U204" s="22">
        <v>2</v>
      </c>
      <c r="V204" s="20"/>
      <c r="W204" s="21"/>
      <c r="X204" s="23">
        <f>SUM(Q204:W204)</f>
        <v>11</v>
      </c>
      <c r="Y204" s="19">
        <v>1</v>
      </c>
      <c r="Z204" s="20">
        <v>0</v>
      </c>
      <c r="AA204" s="21">
        <v>1</v>
      </c>
      <c r="AB204" s="20">
        <v>0</v>
      </c>
      <c r="AC204" s="21">
        <v>0</v>
      </c>
      <c r="AD204" s="20"/>
      <c r="AE204" s="24"/>
      <c r="AF204" s="23">
        <f>SUM(Y204:AE204)</f>
        <v>2</v>
      </c>
      <c r="AG204" s="19">
        <v>0</v>
      </c>
      <c r="AH204" s="20">
        <v>1</v>
      </c>
      <c r="AI204" s="21">
        <v>0</v>
      </c>
      <c r="AJ204" s="20">
        <v>2</v>
      </c>
      <c r="AK204" s="21">
        <v>1</v>
      </c>
      <c r="AL204" s="20"/>
      <c r="AM204" s="24"/>
      <c r="AN204" s="23">
        <f>SUM(AG204:AM204)</f>
        <v>4</v>
      </c>
      <c r="AO204" s="19">
        <v>2</v>
      </c>
      <c r="AP204" s="20">
        <v>0</v>
      </c>
      <c r="AQ204" s="21">
        <v>0</v>
      </c>
      <c r="AR204" s="20">
        <v>0</v>
      </c>
      <c r="AS204" s="21">
        <v>0</v>
      </c>
      <c r="AT204" s="20"/>
      <c r="AU204" s="24"/>
      <c r="AV204" s="23">
        <f>SUM(AO204:AU204)</f>
        <v>2</v>
      </c>
      <c r="AW204" s="19">
        <v>0</v>
      </c>
      <c r="AX204" s="20">
        <v>1</v>
      </c>
      <c r="AY204" s="21">
        <v>0</v>
      </c>
      <c r="AZ204" s="20">
        <v>2</v>
      </c>
      <c r="BA204" s="21">
        <v>2</v>
      </c>
      <c r="BB204" s="20"/>
      <c r="BC204" s="24"/>
      <c r="BD204" s="23">
        <f>SUM(AW204:BC204)</f>
        <v>5</v>
      </c>
      <c r="BE204" s="19">
        <v>0</v>
      </c>
      <c r="BF204" s="20">
        <v>0</v>
      </c>
      <c r="BG204" s="21">
        <v>0</v>
      </c>
      <c r="BH204" s="20">
        <v>0</v>
      </c>
      <c r="BI204" s="21">
        <v>0</v>
      </c>
      <c r="BJ204" s="20"/>
      <c r="BK204" s="24"/>
      <c r="BL204" s="23">
        <f>SUM(BE204:BK204)</f>
        <v>0</v>
      </c>
      <c r="BM204" s="19">
        <v>4</v>
      </c>
      <c r="BN204" s="20"/>
      <c r="BO204" s="21">
        <v>2</v>
      </c>
      <c r="BP204" s="20">
        <v>3</v>
      </c>
      <c r="BQ204" s="21">
        <v>3</v>
      </c>
      <c r="BR204" s="20"/>
      <c r="BS204" s="24"/>
      <c r="BT204" s="23">
        <f>SUM(BM204:BS204)</f>
        <v>12</v>
      </c>
      <c r="BU204" s="25">
        <v>5</v>
      </c>
      <c r="BV204" s="26"/>
      <c r="BW204" s="27">
        <v>4</v>
      </c>
      <c r="BX204" s="26">
        <v>3</v>
      </c>
      <c r="BY204" s="27">
        <v>5</v>
      </c>
      <c r="BZ204" s="26"/>
      <c r="CA204" s="28"/>
      <c r="CB204" s="29">
        <f>SUM(BU204:CA204)</f>
        <v>17</v>
      </c>
      <c r="CC204" s="30">
        <f>IF(P204-BL204-AN204-CD204&lt;&gt;X204,"Err!","")</f>
      </c>
      <c r="CD204" s="41">
        <v>0</v>
      </c>
      <c r="CF204" s="43"/>
      <c r="CG204" s="43"/>
      <c r="CH204" s="43"/>
      <c r="CI204" s="43"/>
      <c r="CJ204" s="43"/>
      <c r="CK204" s="43"/>
      <c r="CL204" s="43"/>
      <c r="CM204" s="43"/>
      <c r="CN204" s="43"/>
      <c r="CO204" s="43">
        <f t="shared" si="90"/>
        <v>2</v>
      </c>
    </row>
    <row r="205" spans="1:93" ht="12" customHeight="1">
      <c r="A205" s="16">
        <f t="shared" si="76"/>
        <v>203</v>
      </c>
      <c r="B205" s="98" t="s">
        <v>416</v>
      </c>
      <c r="C205" s="55">
        <v>25</v>
      </c>
      <c r="D205" s="56" t="s">
        <v>165</v>
      </c>
      <c r="E205" s="58" t="s">
        <v>175</v>
      </c>
      <c r="F205" s="50">
        <v>1</v>
      </c>
      <c r="G205" s="17">
        <f>IF(X205&lt;&gt;0,AF205/X205,IF(P205&lt;&gt;0,0,""))</f>
        <v>0.2</v>
      </c>
      <c r="H205" s="18">
        <f>IF(X205+AN205+BL205&lt;&gt;0,(AF205+AN205)/(X205+AN205+BL205),"")</f>
        <v>0.42857142857142855</v>
      </c>
      <c r="I205" s="19"/>
      <c r="J205" s="20">
        <v>1</v>
      </c>
      <c r="K205" s="21">
        <v>3</v>
      </c>
      <c r="L205" s="20">
        <v>3</v>
      </c>
      <c r="M205" s="22"/>
      <c r="N205" s="20"/>
      <c r="O205" s="21"/>
      <c r="P205" s="23">
        <f>SUM(I205:O205)</f>
        <v>7</v>
      </c>
      <c r="Q205" s="19"/>
      <c r="R205" s="20">
        <v>0</v>
      </c>
      <c r="S205" s="21">
        <v>3</v>
      </c>
      <c r="T205" s="20">
        <v>2</v>
      </c>
      <c r="U205" s="22"/>
      <c r="V205" s="20"/>
      <c r="W205" s="21"/>
      <c r="X205" s="23">
        <f>SUM(Q205:W205)</f>
        <v>5</v>
      </c>
      <c r="Y205" s="19"/>
      <c r="Z205" s="20">
        <v>0</v>
      </c>
      <c r="AA205" s="21">
        <v>1</v>
      </c>
      <c r="AB205" s="20">
        <v>0</v>
      </c>
      <c r="AC205" s="21"/>
      <c r="AD205" s="20"/>
      <c r="AE205" s="24"/>
      <c r="AF205" s="23">
        <f>SUM(Y205:AE205)</f>
        <v>1</v>
      </c>
      <c r="AG205" s="19"/>
      <c r="AH205" s="20">
        <v>1</v>
      </c>
      <c r="AI205" s="21">
        <v>0</v>
      </c>
      <c r="AJ205" s="20">
        <v>1</v>
      </c>
      <c r="AK205" s="21"/>
      <c r="AL205" s="20"/>
      <c r="AM205" s="24"/>
      <c r="AN205" s="23">
        <f>SUM(AG205:AM205)</f>
        <v>2</v>
      </c>
      <c r="AO205" s="19"/>
      <c r="AP205" s="20">
        <v>0</v>
      </c>
      <c r="AQ205" s="21">
        <v>0</v>
      </c>
      <c r="AR205" s="20">
        <v>0</v>
      </c>
      <c r="AS205" s="21"/>
      <c r="AT205" s="20"/>
      <c r="AU205" s="24"/>
      <c r="AV205" s="23">
        <f>SUM(AO205:AU205)</f>
        <v>0</v>
      </c>
      <c r="AW205" s="19"/>
      <c r="AX205" s="20">
        <v>0</v>
      </c>
      <c r="AY205" s="21">
        <v>0</v>
      </c>
      <c r="AZ205" s="20">
        <v>0</v>
      </c>
      <c r="BA205" s="21"/>
      <c r="BB205" s="20"/>
      <c r="BC205" s="24"/>
      <c r="BD205" s="23">
        <f>SUM(AW205:BC205)</f>
        <v>0</v>
      </c>
      <c r="BE205" s="19"/>
      <c r="BF205" s="20">
        <v>0</v>
      </c>
      <c r="BG205" s="21">
        <v>0</v>
      </c>
      <c r="BH205" s="20">
        <v>0</v>
      </c>
      <c r="BI205" s="21"/>
      <c r="BJ205" s="20"/>
      <c r="BK205" s="24"/>
      <c r="BL205" s="23">
        <f>SUM(BE205:BK205)</f>
        <v>0</v>
      </c>
      <c r="BM205" s="19"/>
      <c r="BN205" s="20">
        <v>2</v>
      </c>
      <c r="BO205" s="21"/>
      <c r="BP205" s="20">
        <v>2</v>
      </c>
      <c r="BQ205" s="21"/>
      <c r="BR205" s="20"/>
      <c r="BS205" s="24"/>
      <c r="BT205" s="23">
        <f>SUM(BM205:BS205)</f>
        <v>4</v>
      </c>
      <c r="BU205" s="25"/>
      <c r="BV205" s="26">
        <v>3</v>
      </c>
      <c r="BW205" s="27"/>
      <c r="BX205" s="26">
        <v>3</v>
      </c>
      <c r="BY205" s="27"/>
      <c r="BZ205" s="26"/>
      <c r="CA205" s="28"/>
      <c r="CB205" s="29">
        <f>SUM(BU205:CA205)</f>
        <v>6</v>
      </c>
      <c r="CC205" s="30">
        <f>IF(P205-BL205-AN205-CD205&lt;&gt;X205,"Err!","")</f>
      </c>
      <c r="CD205" s="41">
        <v>0</v>
      </c>
      <c r="CF205" s="43"/>
      <c r="CG205" s="43"/>
      <c r="CH205" s="43"/>
      <c r="CI205" s="43"/>
      <c r="CJ205" s="43"/>
      <c r="CK205" s="43"/>
      <c r="CL205" s="43"/>
      <c r="CM205" s="43"/>
      <c r="CN205" s="43"/>
      <c r="CO205" s="43">
        <f t="shared" si="90"/>
        <v>1</v>
      </c>
    </row>
    <row r="206" spans="1:93" ht="12" customHeight="1">
      <c r="A206" s="16">
        <f t="shared" si="76"/>
        <v>204</v>
      </c>
      <c r="B206" s="98" t="s">
        <v>416</v>
      </c>
      <c r="C206" s="55">
        <v>29</v>
      </c>
      <c r="D206" s="56" t="s">
        <v>159</v>
      </c>
      <c r="E206" s="58" t="s">
        <v>169</v>
      </c>
      <c r="F206" s="50">
        <v>1</v>
      </c>
      <c r="G206" s="17">
        <f>IF(X206&lt;&gt;0,AF206/X206,IF(P206&lt;&gt;0,0,""))</f>
        <v>0.16666666666666666</v>
      </c>
      <c r="H206" s="18">
        <f>IF(X206+AN206+BL206&lt;&gt;0,(AF206+AN206)/(X206+AN206+BL206),"")</f>
        <v>0.16666666666666666</v>
      </c>
      <c r="I206" s="19">
        <v>3</v>
      </c>
      <c r="J206" s="20"/>
      <c r="K206" s="21"/>
      <c r="L206" s="20">
        <v>3</v>
      </c>
      <c r="M206" s="22"/>
      <c r="N206" s="20"/>
      <c r="O206" s="21"/>
      <c r="P206" s="23">
        <f>SUM(I206:O206)</f>
        <v>6</v>
      </c>
      <c r="Q206" s="19">
        <v>3</v>
      </c>
      <c r="R206" s="20"/>
      <c r="S206" s="21"/>
      <c r="T206" s="20">
        <v>3</v>
      </c>
      <c r="U206" s="22"/>
      <c r="V206" s="20"/>
      <c r="W206" s="21"/>
      <c r="X206" s="23">
        <f>SUM(Q206:W206)</f>
        <v>6</v>
      </c>
      <c r="Y206" s="19">
        <v>0</v>
      </c>
      <c r="Z206" s="20"/>
      <c r="AA206" s="21"/>
      <c r="AB206" s="20">
        <v>1</v>
      </c>
      <c r="AC206" s="21"/>
      <c r="AD206" s="20"/>
      <c r="AE206" s="24"/>
      <c r="AF206" s="23">
        <f>SUM(Y206:AE206)</f>
        <v>1</v>
      </c>
      <c r="AG206" s="19">
        <v>0</v>
      </c>
      <c r="AH206" s="20"/>
      <c r="AI206" s="21"/>
      <c r="AJ206" s="20">
        <v>0</v>
      </c>
      <c r="AK206" s="21"/>
      <c r="AL206" s="20"/>
      <c r="AM206" s="24"/>
      <c r="AN206" s="23">
        <f>SUM(AG206:AM206)</f>
        <v>0</v>
      </c>
      <c r="AO206" s="19">
        <v>0</v>
      </c>
      <c r="AP206" s="20"/>
      <c r="AQ206" s="21"/>
      <c r="AR206" s="20">
        <v>1</v>
      </c>
      <c r="AS206" s="21"/>
      <c r="AT206" s="20"/>
      <c r="AU206" s="24"/>
      <c r="AV206" s="23">
        <f>SUM(AO206:AU206)</f>
        <v>1</v>
      </c>
      <c r="AW206" s="19">
        <v>0</v>
      </c>
      <c r="AX206" s="20"/>
      <c r="AY206" s="21"/>
      <c r="AZ206" s="20">
        <v>0</v>
      </c>
      <c r="BA206" s="21"/>
      <c r="BB206" s="20"/>
      <c r="BC206" s="24"/>
      <c r="BD206" s="23">
        <f>SUM(AW206:BC206)</f>
        <v>0</v>
      </c>
      <c r="BE206" s="19">
        <v>0</v>
      </c>
      <c r="BF206" s="20"/>
      <c r="BG206" s="21"/>
      <c r="BH206" s="20">
        <v>0</v>
      </c>
      <c r="BI206" s="21"/>
      <c r="BJ206" s="20"/>
      <c r="BK206" s="24"/>
      <c r="BL206" s="23">
        <f>SUM(BE206:BK206)</f>
        <v>0</v>
      </c>
      <c r="BM206" s="19"/>
      <c r="BN206" s="20"/>
      <c r="BO206" s="21"/>
      <c r="BP206" s="20"/>
      <c r="BQ206" s="21"/>
      <c r="BR206" s="20"/>
      <c r="BS206" s="24"/>
      <c r="BT206" s="23">
        <f>SUM(BM206:BS206)</f>
        <v>0</v>
      </c>
      <c r="BU206" s="25"/>
      <c r="BV206" s="26"/>
      <c r="BW206" s="27"/>
      <c r="BX206" s="26"/>
      <c r="BY206" s="27"/>
      <c r="BZ206" s="26"/>
      <c r="CA206" s="28"/>
      <c r="CB206" s="29">
        <f>SUM(BU206:CA206)</f>
        <v>0</v>
      </c>
      <c r="CC206" s="30">
        <f>IF(P206-BL206-AN206-CD206&lt;&gt;X206,"Err!","")</f>
      </c>
      <c r="CD206" s="41">
        <v>0</v>
      </c>
      <c r="CF206" s="43"/>
      <c r="CG206" s="43"/>
      <c r="CH206" s="43"/>
      <c r="CI206" s="43"/>
      <c r="CJ206" s="43"/>
      <c r="CK206" s="43"/>
      <c r="CL206" s="43"/>
      <c r="CM206" s="43"/>
      <c r="CN206" s="43"/>
      <c r="CO206" s="43">
        <f t="shared" si="90"/>
        <v>1</v>
      </c>
    </row>
    <row r="207" spans="1:93" ht="12" customHeight="1">
      <c r="A207" s="16">
        <f t="shared" si="76"/>
        <v>205</v>
      </c>
      <c r="B207" s="98" t="s">
        <v>416</v>
      </c>
      <c r="C207" s="55">
        <v>30</v>
      </c>
      <c r="D207" s="56" t="s">
        <v>163</v>
      </c>
      <c r="E207" s="58" t="s">
        <v>173</v>
      </c>
      <c r="F207" s="50">
        <v>1</v>
      </c>
      <c r="G207" s="17">
        <f>IF(X207&lt;&gt;0,AF207/X207,IF(P207&lt;&gt;0,0,""))</f>
        <v>0</v>
      </c>
      <c r="H207" s="18">
        <f>IF(X207+AN207+BL207&lt;&gt;0,(AF207+AN207)/(X207+AN207+BL207),"")</f>
        <v>0.375</v>
      </c>
      <c r="I207" s="19">
        <v>1</v>
      </c>
      <c r="J207" s="20">
        <v>1</v>
      </c>
      <c r="K207" s="21">
        <v>3</v>
      </c>
      <c r="L207" s="20">
        <v>3</v>
      </c>
      <c r="M207" s="22"/>
      <c r="N207" s="20"/>
      <c r="O207" s="21"/>
      <c r="P207" s="23">
        <f>SUM(I207:O207)</f>
        <v>8</v>
      </c>
      <c r="Q207" s="19">
        <v>1</v>
      </c>
      <c r="R207" s="20">
        <v>1</v>
      </c>
      <c r="S207" s="21">
        <v>2</v>
      </c>
      <c r="T207" s="20">
        <v>1</v>
      </c>
      <c r="U207" s="22"/>
      <c r="V207" s="20"/>
      <c r="W207" s="21"/>
      <c r="X207" s="23">
        <f>SUM(Q207:W207)</f>
        <v>5</v>
      </c>
      <c r="Y207" s="19">
        <v>0</v>
      </c>
      <c r="Z207" s="20">
        <v>0</v>
      </c>
      <c r="AA207" s="21">
        <v>0</v>
      </c>
      <c r="AB207" s="20">
        <v>0</v>
      </c>
      <c r="AC207" s="21"/>
      <c r="AD207" s="20"/>
      <c r="AE207" s="24"/>
      <c r="AF207" s="23">
        <f>SUM(Y207:AE207)</f>
        <v>0</v>
      </c>
      <c r="AG207" s="19">
        <v>0</v>
      </c>
      <c r="AH207" s="20">
        <v>0</v>
      </c>
      <c r="AI207" s="21">
        <v>1</v>
      </c>
      <c r="AJ207" s="20">
        <v>2</v>
      </c>
      <c r="AK207" s="21"/>
      <c r="AL207" s="20"/>
      <c r="AM207" s="24"/>
      <c r="AN207" s="23">
        <f>SUM(AG207:AM207)</f>
        <v>3</v>
      </c>
      <c r="AO207" s="19">
        <v>0</v>
      </c>
      <c r="AP207" s="20">
        <v>0</v>
      </c>
      <c r="AQ207" s="21">
        <v>0</v>
      </c>
      <c r="AR207" s="20">
        <v>0</v>
      </c>
      <c r="AS207" s="21"/>
      <c r="AT207" s="20"/>
      <c r="AU207" s="24"/>
      <c r="AV207" s="23">
        <f>SUM(AO207:AU207)</f>
        <v>0</v>
      </c>
      <c r="AW207" s="19">
        <v>0</v>
      </c>
      <c r="AX207" s="20">
        <v>0</v>
      </c>
      <c r="AY207" s="21">
        <v>1</v>
      </c>
      <c r="AZ207" s="20">
        <v>0</v>
      </c>
      <c r="BA207" s="21"/>
      <c r="BB207" s="20"/>
      <c r="BC207" s="24"/>
      <c r="BD207" s="23">
        <f>SUM(AW207:BC207)</f>
        <v>1</v>
      </c>
      <c r="BE207" s="19">
        <v>0</v>
      </c>
      <c r="BF207" s="20">
        <v>0</v>
      </c>
      <c r="BG207" s="21">
        <v>0</v>
      </c>
      <c r="BH207" s="20">
        <v>0</v>
      </c>
      <c r="BI207" s="21"/>
      <c r="BJ207" s="20"/>
      <c r="BK207" s="24"/>
      <c r="BL207" s="23">
        <f>SUM(BE207:BK207)</f>
        <v>0</v>
      </c>
      <c r="BM207" s="19"/>
      <c r="BN207" s="20"/>
      <c r="BO207" s="21"/>
      <c r="BP207" s="20"/>
      <c r="BQ207" s="21"/>
      <c r="BR207" s="20"/>
      <c r="BS207" s="24"/>
      <c r="BT207" s="23">
        <f>SUM(BM207:BS207)</f>
        <v>0</v>
      </c>
      <c r="BU207" s="25"/>
      <c r="BV207" s="26"/>
      <c r="BW207" s="27"/>
      <c r="BX207" s="26"/>
      <c r="BY207" s="27"/>
      <c r="BZ207" s="26"/>
      <c r="CA207" s="28"/>
      <c r="CB207" s="29">
        <f>SUM(BU207:CA207)</f>
        <v>0</v>
      </c>
      <c r="CC207" s="30">
        <f>IF(P207-BL207-AN207-CD207&lt;&gt;X207,"Err!","")</f>
      </c>
      <c r="CD207" s="41">
        <v>0</v>
      </c>
      <c r="CF207" s="43"/>
      <c r="CG207" s="43"/>
      <c r="CH207" s="43"/>
      <c r="CI207" s="43"/>
      <c r="CJ207" s="43"/>
      <c r="CK207" s="43"/>
      <c r="CL207" s="43"/>
      <c r="CM207" s="43"/>
      <c r="CN207" s="43"/>
      <c r="CO207" s="43">
        <f t="shared" si="90"/>
        <v>1</v>
      </c>
    </row>
    <row r="208" spans="1:93" ht="12" customHeight="1">
      <c r="A208" s="16">
        <f t="shared" si="76"/>
        <v>206</v>
      </c>
      <c r="B208" s="98" t="s">
        <v>416</v>
      </c>
      <c r="C208" s="57">
        <v>31</v>
      </c>
      <c r="D208" s="56" t="s">
        <v>343</v>
      </c>
      <c r="E208" s="58" t="s">
        <v>344</v>
      </c>
      <c r="F208" s="50">
        <v>0</v>
      </c>
      <c r="G208" s="17">
        <f>IF(X208&lt;&gt;0,AF208/X208,IF(P208&lt;&gt;0,0,""))</f>
      </c>
      <c r="H208" s="18">
        <f>IF(X208+AN208+BL208&lt;&gt;0,(AF208+AN208)/(X208+AN208+BL208),"")</f>
      </c>
      <c r="I208" s="19"/>
      <c r="J208" s="20"/>
      <c r="K208" s="21"/>
      <c r="L208" s="20"/>
      <c r="M208" s="22"/>
      <c r="N208" s="20"/>
      <c r="O208" s="21"/>
      <c r="P208" s="23">
        <f>SUM(I208:O208)</f>
        <v>0</v>
      </c>
      <c r="Q208" s="19"/>
      <c r="R208" s="20"/>
      <c r="S208" s="21"/>
      <c r="T208" s="20"/>
      <c r="U208" s="22"/>
      <c r="V208" s="20"/>
      <c r="W208" s="21"/>
      <c r="X208" s="23">
        <f>SUM(Q208:W208)</f>
        <v>0</v>
      </c>
      <c r="Y208" s="19"/>
      <c r="Z208" s="20"/>
      <c r="AA208" s="21"/>
      <c r="AB208" s="20"/>
      <c r="AC208" s="21"/>
      <c r="AD208" s="20"/>
      <c r="AE208" s="24"/>
      <c r="AF208" s="23">
        <f>SUM(Y208:AE208)</f>
        <v>0</v>
      </c>
      <c r="AG208" s="19"/>
      <c r="AH208" s="20"/>
      <c r="AI208" s="21"/>
      <c r="AJ208" s="20"/>
      <c r="AK208" s="21"/>
      <c r="AL208" s="20"/>
      <c r="AM208" s="24"/>
      <c r="AN208" s="23">
        <f>SUM(AG208:AM208)</f>
        <v>0</v>
      </c>
      <c r="AO208" s="19"/>
      <c r="AP208" s="20"/>
      <c r="AQ208" s="21"/>
      <c r="AR208" s="20"/>
      <c r="AS208" s="21"/>
      <c r="AT208" s="20"/>
      <c r="AU208" s="24"/>
      <c r="AV208" s="23">
        <f>SUM(AO208:AU208)</f>
        <v>0</v>
      </c>
      <c r="AW208" s="19"/>
      <c r="AX208" s="20"/>
      <c r="AY208" s="21"/>
      <c r="AZ208" s="20"/>
      <c r="BA208" s="21"/>
      <c r="BB208" s="20"/>
      <c r="BC208" s="24"/>
      <c r="BD208" s="23">
        <f>SUM(AW208:BC208)</f>
        <v>0</v>
      </c>
      <c r="BE208" s="19"/>
      <c r="BF208" s="20"/>
      <c r="BG208" s="21"/>
      <c r="BH208" s="20"/>
      <c r="BI208" s="21"/>
      <c r="BJ208" s="20"/>
      <c r="BK208" s="24"/>
      <c r="BL208" s="23">
        <f>SUM(BE208:BK208)</f>
        <v>0</v>
      </c>
      <c r="BM208" s="19"/>
      <c r="BN208" s="20"/>
      <c r="BO208" s="21"/>
      <c r="BP208" s="20"/>
      <c r="BQ208" s="21"/>
      <c r="BR208" s="20"/>
      <c r="BS208" s="24"/>
      <c r="BT208" s="23">
        <f>SUM(BM208:BS208)</f>
        <v>0</v>
      </c>
      <c r="BU208" s="25"/>
      <c r="BV208" s="26"/>
      <c r="BW208" s="27"/>
      <c r="BX208" s="26"/>
      <c r="BY208" s="27"/>
      <c r="BZ208" s="26"/>
      <c r="CA208" s="28"/>
      <c r="CB208" s="29">
        <f>SUM(BU208:CA208)</f>
        <v>0</v>
      </c>
      <c r="CC208" s="30">
        <f>IF(P208-BL208-AN208-CD208&lt;&gt;X208,"Err!","")</f>
      </c>
      <c r="CD208" s="41">
        <v>0</v>
      </c>
      <c r="CO208" s="43">
        <f>IF(OR(C208="",P208=0),0,IF(P208&lt;$CE$188,1,2))</f>
        <v>0</v>
      </c>
    </row>
    <row r="209" spans="1:93" ht="12" customHeight="1">
      <c r="A209" s="16">
        <f t="shared" si="76"/>
        <v>207</v>
      </c>
      <c r="B209" s="98" t="s">
        <v>416</v>
      </c>
      <c r="C209" s="37"/>
      <c r="D209" s="66" t="s">
        <v>23</v>
      </c>
      <c r="E209" s="58"/>
      <c r="F209" s="51">
        <v>0</v>
      </c>
      <c r="G209" s="17">
        <f>IF(X209&lt;&gt;0,AF209/X209,IF(P209&lt;&gt;0,0,""))</f>
        <v>0.25</v>
      </c>
      <c r="H209" s="18">
        <f>IF(X209+AN209+BL209&lt;&gt;0,(AF209+AN209)/(X209+AN209+BL209),"")</f>
        <v>0.45454545454545453</v>
      </c>
      <c r="I209" s="19"/>
      <c r="J209" s="20">
        <v>2</v>
      </c>
      <c r="K209" s="21">
        <v>3</v>
      </c>
      <c r="L209" s="20"/>
      <c r="M209" s="22">
        <v>6</v>
      </c>
      <c r="N209" s="20"/>
      <c r="O209" s="21"/>
      <c r="P209" s="23">
        <f>SUM(I209:O209)</f>
        <v>11</v>
      </c>
      <c r="Q209" s="19"/>
      <c r="R209" s="20">
        <v>2</v>
      </c>
      <c r="S209" s="21">
        <v>2</v>
      </c>
      <c r="T209" s="20"/>
      <c r="U209" s="22">
        <v>4</v>
      </c>
      <c r="V209" s="20"/>
      <c r="W209" s="21"/>
      <c r="X209" s="23">
        <f>SUM(Q209:W209)</f>
        <v>8</v>
      </c>
      <c r="Y209" s="19"/>
      <c r="Z209" s="20">
        <v>1</v>
      </c>
      <c r="AA209" s="21">
        <v>0</v>
      </c>
      <c r="AB209" s="20"/>
      <c r="AC209" s="21">
        <v>1</v>
      </c>
      <c r="AD209" s="20"/>
      <c r="AE209" s="24"/>
      <c r="AF209" s="23">
        <f>SUM(Y209:AE209)</f>
        <v>2</v>
      </c>
      <c r="AG209" s="19"/>
      <c r="AH209" s="20">
        <v>0</v>
      </c>
      <c r="AI209" s="21">
        <v>1</v>
      </c>
      <c r="AJ209" s="20"/>
      <c r="AK209" s="21">
        <v>2</v>
      </c>
      <c r="AL209" s="20"/>
      <c r="AM209" s="24"/>
      <c r="AN209" s="23">
        <f>SUM(AG209:AM209)</f>
        <v>3</v>
      </c>
      <c r="AO209" s="19"/>
      <c r="AP209" s="20">
        <v>1</v>
      </c>
      <c r="AQ209" s="21">
        <v>0</v>
      </c>
      <c r="AR209" s="20"/>
      <c r="AS209" s="21">
        <v>0</v>
      </c>
      <c r="AT209" s="20"/>
      <c r="AU209" s="24"/>
      <c r="AV209" s="23">
        <f>SUM(AO209:AU209)</f>
        <v>1</v>
      </c>
      <c r="AW209" s="19"/>
      <c r="AX209" s="20">
        <v>0</v>
      </c>
      <c r="AY209" s="21">
        <v>1</v>
      </c>
      <c r="AZ209" s="20"/>
      <c r="BA209" s="21">
        <v>0</v>
      </c>
      <c r="BB209" s="20"/>
      <c r="BC209" s="24"/>
      <c r="BD209" s="23">
        <f>SUM(AW209:BC209)</f>
        <v>1</v>
      </c>
      <c r="BE209" s="19"/>
      <c r="BF209" s="20">
        <v>0</v>
      </c>
      <c r="BG209" s="21">
        <v>0</v>
      </c>
      <c r="BH209" s="20"/>
      <c r="BI209" s="21">
        <v>0</v>
      </c>
      <c r="BJ209" s="20"/>
      <c r="BK209" s="24"/>
      <c r="BL209" s="23">
        <f>SUM(BE209:BK209)</f>
        <v>0</v>
      </c>
      <c r="BM209" s="19"/>
      <c r="BN209" s="20"/>
      <c r="BO209" s="21"/>
      <c r="BP209" s="20"/>
      <c r="BQ209" s="21"/>
      <c r="BR209" s="20"/>
      <c r="BS209" s="24"/>
      <c r="BT209" s="23">
        <f>SUM(BM209:BS209)</f>
        <v>0</v>
      </c>
      <c r="BU209" s="25"/>
      <c r="BV209" s="26"/>
      <c r="BW209" s="27"/>
      <c r="BX209" s="26"/>
      <c r="BY209" s="27"/>
      <c r="BZ209" s="26"/>
      <c r="CA209" s="28"/>
      <c r="CB209" s="29">
        <f>SUM(BU209:CA209)</f>
        <v>0</v>
      </c>
      <c r="CC209" s="30">
        <f>IF(P209-BL209-AN209-CD209&lt;&gt;X209,"Err!","")</f>
      </c>
      <c r="CD209" s="41">
        <v>0</v>
      </c>
      <c r="CF209" s="43"/>
      <c r="CG209" s="43"/>
      <c r="CH209" s="43"/>
      <c r="CI209" s="43"/>
      <c r="CJ209" s="43"/>
      <c r="CK209" s="43"/>
      <c r="CL209" s="43"/>
      <c r="CM209" s="43"/>
      <c r="CN209" s="43"/>
      <c r="CO209" s="43">
        <f>IF(OR(C209="",P209=0),0,IF(P209&lt;$CE$188,1,2))</f>
        <v>0</v>
      </c>
    </row>
    <row r="210" spans="1:94" ht="12" customHeight="1">
      <c r="A210" s="16">
        <f aca="true" t="shared" si="99" ref="A210:A256">ROW()-2</f>
        <v>208</v>
      </c>
      <c r="B210" s="64" t="s">
        <v>315</v>
      </c>
      <c r="C210" s="57">
        <v>0</v>
      </c>
      <c r="D210" s="60" t="s">
        <v>520</v>
      </c>
      <c r="E210" s="58" t="s">
        <v>521</v>
      </c>
      <c r="F210" s="50">
        <v>1</v>
      </c>
      <c r="G210" s="17">
        <f>IF(X210&lt;&gt;0,AF210/X210,IF(P210&lt;&gt;0,0,""))</f>
        <v>0.5</v>
      </c>
      <c r="H210" s="18">
        <f>IF(X210+AN210+BL210&lt;&gt;0,(AF210+AN210)/(X210+AN210+BL210),"")</f>
        <v>0.75</v>
      </c>
      <c r="I210" s="19"/>
      <c r="J210" s="20"/>
      <c r="K210" s="21"/>
      <c r="L210" s="20">
        <v>4</v>
      </c>
      <c r="M210" s="22"/>
      <c r="N210" s="20"/>
      <c r="O210" s="21"/>
      <c r="P210" s="23">
        <f>SUM(I210:O210)</f>
        <v>4</v>
      </c>
      <c r="Q210" s="19"/>
      <c r="R210" s="20"/>
      <c r="S210" s="21"/>
      <c r="T210" s="20">
        <v>2</v>
      </c>
      <c r="U210" s="22"/>
      <c r="V210" s="20"/>
      <c r="W210" s="21"/>
      <c r="X210" s="23">
        <f>SUM(Q210:W210)</f>
        <v>2</v>
      </c>
      <c r="Y210" s="19"/>
      <c r="Z210" s="20"/>
      <c r="AA210" s="21"/>
      <c r="AB210" s="20">
        <v>1</v>
      </c>
      <c r="AC210" s="21"/>
      <c r="AD210" s="20"/>
      <c r="AE210" s="24"/>
      <c r="AF210" s="23">
        <f>SUM(Y210:AE210)</f>
        <v>1</v>
      </c>
      <c r="AG210" s="19"/>
      <c r="AH210" s="20"/>
      <c r="AI210" s="21"/>
      <c r="AJ210" s="20">
        <v>2</v>
      </c>
      <c r="AK210" s="21"/>
      <c r="AL210" s="20"/>
      <c r="AM210" s="24"/>
      <c r="AN210" s="23">
        <f>SUM(AG210:AM210)</f>
        <v>2</v>
      </c>
      <c r="AO210" s="19"/>
      <c r="AP210" s="20"/>
      <c r="AQ210" s="21"/>
      <c r="AR210" s="20">
        <v>1</v>
      </c>
      <c r="AS210" s="21"/>
      <c r="AT210" s="20"/>
      <c r="AU210" s="24"/>
      <c r="AV210" s="23">
        <f>SUM(AO210:AU210)</f>
        <v>1</v>
      </c>
      <c r="AW210" s="19"/>
      <c r="AX210" s="20"/>
      <c r="AY210" s="21"/>
      <c r="AZ210" s="20">
        <v>0</v>
      </c>
      <c r="BA210" s="21"/>
      <c r="BB210" s="20"/>
      <c r="BC210" s="24"/>
      <c r="BD210" s="23">
        <f>SUM(AW210:BC210)</f>
        <v>0</v>
      </c>
      <c r="BE210" s="19"/>
      <c r="BF210" s="20"/>
      <c r="BG210" s="21"/>
      <c r="BH210" s="20">
        <v>0</v>
      </c>
      <c r="BI210" s="21"/>
      <c r="BJ210" s="20"/>
      <c r="BK210" s="24"/>
      <c r="BL210" s="23">
        <f>SUM(BE210:BK210)</f>
        <v>0</v>
      </c>
      <c r="BM210" s="19"/>
      <c r="BN210" s="20"/>
      <c r="BO210" s="21"/>
      <c r="BP210" s="20"/>
      <c r="BQ210" s="21"/>
      <c r="BR210" s="20"/>
      <c r="BS210" s="24"/>
      <c r="BT210" s="23">
        <f>SUM(BM210:BS210)</f>
        <v>0</v>
      </c>
      <c r="BU210" s="25"/>
      <c r="BV210" s="26"/>
      <c r="BW210" s="27"/>
      <c r="BX210" s="26"/>
      <c r="BY210" s="27"/>
      <c r="BZ210" s="26"/>
      <c r="CA210" s="28"/>
      <c r="CB210" s="29">
        <f>SUM(BU210:CA210)</f>
        <v>0</v>
      </c>
      <c r="CC210" s="30">
        <f>IF(P210-BL210-AN210-CD210&lt;&gt;X210,"Err!","")</f>
      </c>
      <c r="CD210" s="41">
        <v>0</v>
      </c>
      <c r="CE210" s="48">
        <f>IF((7-COUNTIF(CG211:CM211,0))*2&gt;$CP$1,(7-COUNTIF(CG211:CM211,0))*2,$CP$1)</f>
        <v>12</v>
      </c>
      <c r="CF210" s="43" t="s">
        <v>15</v>
      </c>
      <c r="CG210" s="44">
        <f>IF(CG212&lt;&gt;0,ROUND(CG213/CG212,3),0)</f>
        <v>0.217</v>
      </c>
      <c r="CH210" s="44">
        <f aca="true" t="shared" si="100" ref="CH210:CN210">IF(CH212&lt;&gt;0,ROUND(CH213/CH212,3),0)</f>
        <v>0.182</v>
      </c>
      <c r="CI210" s="44">
        <f t="shared" si="100"/>
        <v>0.095</v>
      </c>
      <c r="CJ210" s="44">
        <f t="shared" si="100"/>
        <v>0.409</v>
      </c>
      <c r="CK210" s="44">
        <f t="shared" si="100"/>
        <v>0</v>
      </c>
      <c r="CL210" s="44">
        <f t="shared" si="100"/>
        <v>0</v>
      </c>
      <c r="CM210" s="44">
        <f t="shared" si="100"/>
        <v>0</v>
      </c>
      <c r="CN210" s="44">
        <f t="shared" si="100"/>
        <v>0.227</v>
      </c>
      <c r="CO210" s="43">
        <f>IF(OR(C210="",P210=0),0,IF(P210&lt;$CE$210,1,2))</f>
        <v>1</v>
      </c>
      <c r="CP210" s="42">
        <f>7-COUNTIF(CG211:CM211,0)</f>
        <v>4</v>
      </c>
    </row>
    <row r="211" spans="1:93" ht="12" customHeight="1">
      <c r="A211" s="16">
        <f t="shared" si="99"/>
        <v>209</v>
      </c>
      <c r="B211" s="64" t="s">
        <v>315</v>
      </c>
      <c r="C211" s="55">
        <v>1</v>
      </c>
      <c r="D211" s="56" t="s">
        <v>269</v>
      </c>
      <c r="E211" s="58" t="s">
        <v>270</v>
      </c>
      <c r="F211" s="50">
        <v>1</v>
      </c>
      <c r="G211" s="17">
        <f>IF(X211&lt;&gt;0,AF211/X211,IF(P211&lt;&gt;0,0,""))</f>
        <v>0.2</v>
      </c>
      <c r="H211" s="18">
        <f>IF(X211+AN211+BL211&lt;&gt;0,(AF211+AN211)/(X211+AN211+BL211),"")</f>
        <v>0.3333333333333333</v>
      </c>
      <c r="I211" s="19"/>
      <c r="J211" s="20"/>
      <c r="K211" s="21">
        <v>3</v>
      </c>
      <c r="L211" s="20">
        <v>3</v>
      </c>
      <c r="M211" s="22"/>
      <c r="N211" s="20"/>
      <c r="O211" s="21"/>
      <c r="P211" s="23">
        <f>SUM(I211:O211)</f>
        <v>6</v>
      </c>
      <c r="Q211" s="19"/>
      <c r="R211" s="20"/>
      <c r="S211" s="21">
        <v>3</v>
      </c>
      <c r="T211" s="20">
        <v>2</v>
      </c>
      <c r="U211" s="22"/>
      <c r="V211" s="20"/>
      <c r="W211" s="21"/>
      <c r="X211" s="23">
        <f>SUM(Q211:W211)</f>
        <v>5</v>
      </c>
      <c r="Y211" s="19"/>
      <c r="Z211" s="20"/>
      <c r="AA211" s="21">
        <v>0</v>
      </c>
      <c r="AB211" s="20">
        <v>1</v>
      </c>
      <c r="AC211" s="21"/>
      <c r="AD211" s="20"/>
      <c r="AE211" s="24"/>
      <c r="AF211" s="23">
        <f>SUM(Y211:AE211)</f>
        <v>1</v>
      </c>
      <c r="AG211" s="19"/>
      <c r="AH211" s="20"/>
      <c r="AI211" s="21">
        <v>0</v>
      </c>
      <c r="AJ211" s="20">
        <v>1</v>
      </c>
      <c r="AK211" s="21"/>
      <c r="AL211" s="20"/>
      <c r="AM211" s="24"/>
      <c r="AN211" s="23">
        <f>SUM(AG211:AM211)</f>
        <v>1</v>
      </c>
      <c r="AO211" s="19"/>
      <c r="AP211" s="20"/>
      <c r="AQ211" s="21">
        <v>0</v>
      </c>
      <c r="AR211" s="20">
        <v>1</v>
      </c>
      <c r="AS211" s="21"/>
      <c r="AT211" s="20"/>
      <c r="AU211" s="24"/>
      <c r="AV211" s="23">
        <f>SUM(AO211:AU211)</f>
        <v>1</v>
      </c>
      <c r="AW211" s="19"/>
      <c r="AX211" s="20"/>
      <c r="AY211" s="21">
        <v>0</v>
      </c>
      <c r="AZ211" s="20">
        <v>1</v>
      </c>
      <c r="BA211" s="21"/>
      <c r="BB211" s="20"/>
      <c r="BC211" s="24"/>
      <c r="BD211" s="23">
        <f>SUM(AW211:BC211)</f>
        <v>1</v>
      </c>
      <c r="BE211" s="19"/>
      <c r="BF211" s="20"/>
      <c r="BG211" s="21">
        <v>0</v>
      </c>
      <c r="BH211" s="20">
        <v>0</v>
      </c>
      <c r="BI211" s="21"/>
      <c r="BJ211" s="20"/>
      <c r="BK211" s="24"/>
      <c r="BL211" s="23">
        <f>SUM(BE211:BK211)</f>
        <v>0</v>
      </c>
      <c r="BM211" s="19"/>
      <c r="BN211" s="20"/>
      <c r="BO211" s="21"/>
      <c r="BP211" s="20"/>
      <c r="BQ211" s="21"/>
      <c r="BR211" s="20"/>
      <c r="BS211" s="24"/>
      <c r="BT211" s="23">
        <f>SUM(BM211:BS211)</f>
        <v>0</v>
      </c>
      <c r="BU211" s="25"/>
      <c r="BV211" s="26"/>
      <c r="BW211" s="27"/>
      <c r="BX211" s="26"/>
      <c r="BY211" s="27"/>
      <c r="BZ211" s="26"/>
      <c r="CA211" s="28"/>
      <c r="CB211" s="29">
        <f>SUM(BU211:CA211)</f>
        <v>0</v>
      </c>
      <c r="CC211" s="30">
        <f>IF(P211-BL211-AN211-CD211&lt;&gt;X211,"Err!","")</f>
      </c>
      <c r="CD211" s="41">
        <v>0</v>
      </c>
      <c r="CF211" s="43" t="s">
        <v>30</v>
      </c>
      <c r="CG211" s="43">
        <f aca="true" t="shared" si="101" ref="CG211:CN211">SUM(I210:I240)</f>
        <v>24</v>
      </c>
      <c r="CH211" s="43">
        <f t="shared" si="101"/>
        <v>29</v>
      </c>
      <c r="CI211" s="43">
        <f t="shared" si="101"/>
        <v>26</v>
      </c>
      <c r="CJ211" s="43">
        <f t="shared" si="101"/>
        <v>33</v>
      </c>
      <c r="CK211" s="43">
        <f t="shared" si="101"/>
        <v>0</v>
      </c>
      <c r="CL211" s="43">
        <f t="shared" si="101"/>
        <v>0</v>
      </c>
      <c r="CM211" s="43">
        <f t="shared" si="101"/>
        <v>0</v>
      </c>
      <c r="CN211" s="43">
        <f t="shared" si="101"/>
        <v>112</v>
      </c>
      <c r="CO211" s="43">
        <f aca="true" t="shared" si="102" ref="CO211:CO240">IF(OR(C211="",P211=0),0,IF(P211&lt;$CE$210,1,2))</f>
        <v>1</v>
      </c>
    </row>
    <row r="212" spans="1:93" ht="12" customHeight="1">
      <c r="A212" s="16">
        <f t="shared" si="99"/>
        <v>210</v>
      </c>
      <c r="B212" s="64" t="s">
        <v>315</v>
      </c>
      <c r="C212" s="57">
        <v>2</v>
      </c>
      <c r="D212" s="56" t="s">
        <v>271</v>
      </c>
      <c r="E212" s="58" t="s">
        <v>272</v>
      </c>
      <c r="F212" s="50">
        <v>1</v>
      </c>
      <c r="G212" s="17">
        <f>IF(X212&lt;&gt;0,AF212/X212,IF(P212&lt;&gt;0,0,""))</f>
        <v>0</v>
      </c>
      <c r="H212" s="18">
        <f>IF(X212+AN212+BL212&lt;&gt;0,(AF212+AN212)/(X212+AN212+BL212),"")</f>
        <v>0.2</v>
      </c>
      <c r="I212" s="19"/>
      <c r="J212" s="20">
        <v>3</v>
      </c>
      <c r="K212" s="21">
        <v>2</v>
      </c>
      <c r="L212" s="20"/>
      <c r="M212" s="22"/>
      <c r="N212" s="20"/>
      <c r="O212" s="21"/>
      <c r="P212" s="23">
        <f>SUM(I212:O212)</f>
        <v>5</v>
      </c>
      <c r="Q212" s="19"/>
      <c r="R212" s="20">
        <v>3</v>
      </c>
      <c r="S212" s="21">
        <v>1</v>
      </c>
      <c r="T212" s="20"/>
      <c r="U212" s="22"/>
      <c r="V212" s="20"/>
      <c r="W212" s="21"/>
      <c r="X212" s="23">
        <f>SUM(Q212:W212)</f>
        <v>4</v>
      </c>
      <c r="Y212" s="19"/>
      <c r="Z212" s="20">
        <v>0</v>
      </c>
      <c r="AA212" s="21">
        <v>0</v>
      </c>
      <c r="AB212" s="20"/>
      <c r="AC212" s="21"/>
      <c r="AD212" s="20"/>
      <c r="AE212" s="24"/>
      <c r="AF212" s="23">
        <f>SUM(Y212:AE212)</f>
        <v>0</v>
      </c>
      <c r="AG212" s="19"/>
      <c r="AH212" s="20">
        <v>0</v>
      </c>
      <c r="AI212" s="21">
        <v>1</v>
      </c>
      <c r="AJ212" s="20"/>
      <c r="AK212" s="21"/>
      <c r="AL212" s="20"/>
      <c r="AM212" s="24"/>
      <c r="AN212" s="23">
        <f>SUM(AG212:AM212)</f>
        <v>1</v>
      </c>
      <c r="AO212" s="19"/>
      <c r="AP212" s="20">
        <v>0</v>
      </c>
      <c r="AQ212" s="21">
        <v>0</v>
      </c>
      <c r="AR212" s="20"/>
      <c r="AS212" s="21"/>
      <c r="AT212" s="20"/>
      <c r="AU212" s="24"/>
      <c r="AV212" s="23">
        <f>SUM(AO212:AU212)</f>
        <v>0</v>
      </c>
      <c r="AW212" s="19"/>
      <c r="AX212" s="20">
        <v>0</v>
      </c>
      <c r="AY212" s="21">
        <v>0</v>
      </c>
      <c r="AZ212" s="20"/>
      <c r="BA212" s="21"/>
      <c r="BB212" s="20"/>
      <c r="BC212" s="24"/>
      <c r="BD212" s="23">
        <f>SUM(AW212:BC212)</f>
        <v>0</v>
      </c>
      <c r="BE212" s="19"/>
      <c r="BF212" s="20">
        <v>0</v>
      </c>
      <c r="BG212" s="21">
        <v>0</v>
      </c>
      <c r="BH212" s="20"/>
      <c r="BI212" s="21"/>
      <c r="BJ212" s="20"/>
      <c r="BK212" s="24"/>
      <c r="BL212" s="23">
        <f>SUM(BE212:BK212)</f>
        <v>0</v>
      </c>
      <c r="BM212" s="19"/>
      <c r="BN212" s="20"/>
      <c r="BO212" s="21"/>
      <c r="BP212" s="20"/>
      <c r="BQ212" s="21"/>
      <c r="BR212" s="20"/>
      <c r="BS212" s="24"/>
      <c r="BT212" s="23">
        <f>SUM(BM212:BS212)</f>
        <v>0</v>
      </c>
      <c r="BU212" s="25"/>
      <c r="BV212" s="26"/>
      <c r="BW212" s="27"/>
      <c r="BX212" s="26"/>
      <c r="BY212" s="27"/>
      <c r="BZ212" s="26"/>
      <c r="CA212" s="28"/>
      <c r="CB212" s="29">
        <f>SUM(BU212:CA212)</f>
        <v>0</v>
      </c>
      <c r="CC212" s="30">
        <f>IF(P212-BL212-AN212-CD212&lt;&gt;X212,"Err!","")</f>
      </c>
      <c r="CD212" s="41">
        <v>0</v>
      </c>
      <c r="CF212" s="43" t="s">
        <v>28</v>
      </c>
      <c r="CG212" s="43">
        <f aca="true" t="shared" si="103" ref="CG212:CN212">SUM(Q210:Q240)</f>
        <v>23</v>
      </c>
      <c r="CH212" s="43">
        <f t="shared" si="103"/>
        <v>22</v>
      </c>
      <c r="CI212" s="43">
        <f t="shared" si="103"/>
        <v>21</v>
      </c>
      <c r="CJ212" s="43">
        <f t="shared" si="103"/>
        <v>22</v>
      </c>
      <c r="CK212" s="43">
        <f t="shared" si="103"/>
        <v>0</v>
      </c>
      <c r="CL212" s="43">
        <f t="shared" si="103"/>
        <v>0</v>
      </c>
      <c r="CM212" s="43">
        <f t="shared" si="103"/>
        <v>0</v>
      </c>
      <c r="CN212" s="43">
        <f t="shared" si="103"/>
        <v>88</v>
      </c>
      <c r="CO212" s="43">
        <f t="shared" si="102"/>
        <v>1</v>
      </c>
    </row>
    <row r="213" spans="1:93" ht="12" customHeight="1">
      <c r="A213" s="16">
        <f t="shared" si="99"/>
        <v>211</v>
      </c>
      <c r="B213" s="64" t="s">
        <v>315</v>
      </c>
      <c r="C213" s="57">
        <v>3</v>
      </c>
      <c r="D213" s="56" t="s">
        <v>273</v>
      </c>
      <c r="E213" s="58" t="s">
        <v>274</v>
      </c>
      <c r="F213" s="50">
        <v>1</v>
      </c>
      <c r="G213" s="17">
        <f>IF(X213&lt;&gt;0,AF213/X213,IF(P213&lt;&gt;0,0,""))</f>
        <v>0.2</v>
      </c>
      <c r="H213" s="18">
        <f>IF(X213+AN213+BL213&lt;&gt;0,(AF213+AN213)/(X213+AN213+BL213),"")</f>
        <v>0.3333333333333333</v>
      </c>
      <c r="I213" s="19"/>
      <c r="J213" s="20">
        <v>3</v>
      </c>
      <c r="K213" s="21">
        <v>3</v>
      </c>
      <c r="L213" s="20"/>
      <c r="M213" s="22"/>
      <c r="N213" s="20"/>
      <c r="O213" s="21"/>
      <c r="P213" s="23">
        <f>SUM(I213:O213)</f>
        <v>6</v>
      </c>
      <c r="Q213" s="19"/>
      <c r="R213" s="20">
        <v>2</v>
      </c>
      <c r="S213" s="21">
        <v>3</v>
      </c>
      <c r="T213" s="20"/>
      <c r="U213" s="22"/>
      <c r="V213" s="20"/>
      <c r="W213" s="21"/>
      <c r="X213" s="23">
        <f>SUM(Q213:W213)</f>
        <v>5</v>
      </c>
      <c r="Y213" s="19"/>
      <c r="Z213" s="20">
        <v>1</v>
      </c>
      <c r="AA213" s="21">
        <v>0</v>
      </c>
      <c r="AB213" s="20"/>
      <c r="AC213" s="21"/>
      <c r="AD213" s="20"/>
      <c r="AE213" s="24"/>
      <c r="AF213" s="23">
        <f>SUM(Y213:AE213)</f>
        <v>1</v>
      </c>
      <c r="AG213" s="19"/>
      <c r="AH213" s="20">
        <v>1</v>
      </c>
      <c r="AI213" s="21">
        <v>0</v>
      </c>
      <c r="AJ213" s="20"/>
      <c r="AK213" s="21"/>
      <c r="AL213" s="20"/>
      <c r="AM213" s="24"/>
      <c r="AN213" s="23">
        <f>SUM(AG213:AM213)</f>
        <v>1</v>
      </c>
      <c r="AO213" s="19"/>
      <c r="AP213" s="20">
        <v>0</v>
      </c>
      <c r="AQ213" s="21">
        <v>0</v>
      </c>
      <c r="AR213" s="20"/>
      <c r="AS213" s="21"/>
      <c r="AT213" s="20"/>
      <c r="AU213" s="24"/>
      <c r="AV213" s="23">
        <f>SUM(AO213:AU213)</f>
        <v>0</v>
      </c>
      <c r="AW213" s="19"/>
      <c r="AX213" s="20">
        <v>0</v>
      </c>
      <c r="AY213" s="21">
        <v>0</v>
      </c>
      <c r="AZ213" s="20"/>
      <c r="BA213" s="21"/>
      <c r="BB213" s="20"/>
      <c r="BC213" s="24"/>
      <c r="BD213" s="23">
        <f>SUM(AW213:BC213)</f>
        <v>0</v>
      </c>
      <c r="BE213" s="19"/>
      <c r="BF213" s="20">
        <v>0</v>
      </c>
      <c r="BG213" s="21">
        <v>0</v>
      </c>
      <c r="BH213" s="20"/>
      <c r="BI213" s="21"/>
      <c r="BJ213" s="20"/>
      <c r="BK213" s="24"/>
      <c r="BL213" s="23">
        <f>SUM(BE213:BK213)</f>
        <v>0</v>
      </c>
      <c r="BM213" s="19"/>
      <c r="BN213" s="20"/>
      <c r="BO213" s="21"/>
      <c r="BP213" s="20"/>
      <c r="BQ213" s="21"/>
      <c r="BR213" s="20"/>
      <c r="BS213" s="24"/>
      <c r="BT213" s="23">
        <f>SUM(BM213:BS213)</f>
        <v>0</v>
      </c>
      <c r="BU213" s="25"/>
      <c r="BV213" s="26"/>
      <c r="BW213" s="27"/>
      <c r="BX213" s="26"/>
      <c r="BY213" s="27"/>
      <c r="BZ213" s="26"/>
      <c r="CA213" s="28"/>
      <c r="CB213" s="29">
        <f>SUM(BU213:CA213)</f>
        <v>0</v>
      </c>
      <c r="CC213" s="30">
        <f>IF(P213-BL213-AN213-CD213&lt;&gt;X213,"Err!","")</f>
      </c>
      <c r="CD213" s="41">
        <v>0</v>
      </c>
      <c r="CF213" s="43" t="s">
        <v>29</v>
      </c>
      <c r="CG213" s="43">
        <f aca="true" t="shared" si="104" ref="CG213:CN213">SUM(Y210:Y240)</f>
        <v>5</v>
      </c>
      <c r="CH213" s="43">
        <f t="shared" si="104"/>
        <v>4</v>
      </c>
      <c r="CI213" s="43">
        <f t="shared" si="104"/>
        <v>2</v>
      </c>
      <c r="CJ213" s="43">
        <f t="shared" si="104"/>
        <v>9</v>
      </c>
      <c r="CK213" s="43">
        <f t="shared" si="104"/>
        <v>0</v>
      </c>
      <c r="CL213" s="43">
        <f t="shared" si="104"/>
        <v>0</v>
      </c>
      <c r="CM213" s="43">
        <f t="shared" si="104"/>
        <v>0</v>
      </c>
      <c r="CN213" s="43">
        <f t="shared" si="104"/>
        <v>20</v>
      </c>
      <c r="CO213" s="43">
        <f t="shared" si="102"/>
        <v>1</v>
      </c>
    </row>
    <row r="214" spans="1:93" ht="12" customHeight="1">
      <c r="A214" s="16">
        <f t="shared" si="99"/>
        <v>212</v>
      </c>
      <c r="B214" s="64" t="s">
        <v>315</v>
      </c>
      <c r="C214" s="57">
        <v>4</v>
      </c>
      <c r="D214" s="56" t="s">
        <v>345</v>
      </c>
      <c r="E214" s="58" t="s">
        <v>350</v>
      </c>
      <c r="F214" s="50">
        <v>0</v>
      </c>
      <c r="G214" s="17">
        <f>IF(X214&lt;&gt;0,AF214/X214,IF(P214&lt;&gt;0,0,""))</f>
      </c>
      <c r="H214" s="18">
        <f>IF(X214+AN214+BL214&lt;&gt;0,(AF214+AN214)/(X214+AN214+BL214),"")</f>
      </c>
      <c r="I214" s="19"/>
      <c r="J214" s="20"/>
      <c r="K214" s="21"/>
      <c r="L214" s="20"/>
      <c r="M214" s="22"/>
      <c r="N214" s="20"/>
      <c r="O214" s="21"/>
      <c r="P214" s="23">
        <f>SUM(I214:O214)</f>
        <v>0</v>
      </c>
      <c r="Q214" s="19"/>
      <c r="R214" s="20"/>
      <c r="S214" s="21"/>
      <c r="T214" s="20"/>
      <c r="U214" s="22"/>
      <c r="V214" s="20"/>
      <c r="W214" s="21"/>
      <c r="X214" s="23">
        <f>SUM(Q214:W214)</f>
        <v>0</v>
      </c>
      <c r="Y214" s="19"/>
      <c r="Z214" s="20"/>
      <c r="AA214" s="21"/>
      <c r="AB214" s="20"/>
      <c r="AC214" s="21"/>
      <c r="AD214" s="20"/>
      <c r="AE214" s="24"/>
      <c r="AF214" s="23">
        <f>SUM(Y214:AE214)</f>
        <v>0</v>
      </c>
      <c r="AG214" s="19"/>
      <c r="AH214" s="20"/>
      <c r="AI214" s="21"/>
      <c r="AJ214" s="20"/>
      <c r="AK214" s="21"/>
      <c r="AL214" s="20"/>
      <c r="AM214" s="24"/>
      <c r="AN214" s="23">
        <f>SUM(AG214:AM214)</f>
        <v>0</v>
      </c>
      <c r="AO214" s="19"/>
      <c r="AP214" s="20"/>
      <c r="AQ214" s="21"/>
      <c r="AR214" s="20"/>
      <c r="AS214" s="21"/>
      <c r="AT214" s="20"/>
      <c r="AU214" s="24"/>
      <c r="AV214" s="23">
        <f>SUM(AO214:AU214)</f>
        <v>0</v>
      </c>
      <c r="AW214" s="19"/>
      <c r="AX214" s="20"/>
      <c r="AY214" s="21"/>
      <c r="AZ214" s="20"/>
      <c r="BA214" s="21"/>
      <c r="BB214" s="20"/>
      <c r="BC214" s="24"/>
      <c r="BD214" s="23">
        <f>SUM(AW214:BC214)</f>
        <v>0</v>
      </c>
      <c r="BE214" s="19"/>
      <c r="BF214" s="20"/>
      <c r="BG214" s="21"/>
      <c r="BH214" s="20"/>
      <c r="BI214" s="21"/>
      <c r="BJ214" s="20"/>
      <c r="BK214" s="24"/>
      <c r="BL214" s="23">
        <f>SUM(BE214:BK214)</f>
        <v>0</v>
      </c>
      <c r="BM214" s="19"/>
      <c r="BN214" s="20"/>
      <c r="BO214" s="21"/>
      <c r="BP214" s="20"/>
      <c r="BQ214" s="21"/>
      <c r="BR214" s="20"/>
      <c r="BS214" s="24"/>
      <c r="BT214" s="23">
        <f>SUM(BM214:BS214)</f>
        <v>0</v>
      </c>
      <c r="BU214" s="25"/>
      <c r="BV214" s="26"/>
      <c r="BW214" s="27"/>
      <c r="BX214" s="26"/>
      <c r="BY214" s="27"/>
      <c r="BZ214" s="26"/>
      <c r="CA214" s="28"/>
      <c r="CB214" s="29">
        <f>SUM(BU214:CA214)</f>
        <v>0</v>
      </c>
      <c r="CC214" s="30">
        <f>IF(P214-BL214-AN214-CD214&lt;&gt;X214,"Err!","")</f>
      </c>
      <c r="CD214" s="41">
        <v>0</v>
      </c>
      <c r="CF214" s="43" t="s">
        <v>34</v>
      </c>
      <c r="CG214" s="43">
        <f aca="true" t="shared" si="105" ref="CG214:CN214">SUM(AG210:AG240)</f>
        <v>1</v>
      </c>
      <c r="CH214" s="43">
        <f t="shared" si="105"/>
        <v>7</v>
      </c>
      <c r="CI214" s="43">
        <f t="shared" si="105"/>
        <v>5</v>
      </c>
      <c r="CJ214" s="43">
        <f t="shared" si="105"/>
        <v>10</v>
      </c>
      <c r="CK214" s="43">
        <f t="shared" si="105"/>
        <v>0</v>
      </c>
      <c r="CL214" s="43">
        <f t="shared" si="105"/>
        <v>0</v>
      </c>
      <c r="CM214" s="43">
        <f t="shared" si="105"/>
        <v>0</v>
      </c>
      <c r="CN214" s="43">
        <f t="shared" si="105"/>
        <v>23</v>
      </c>
      <c r="CO214" s="43">
        <f t="shared" si="102"/>
        <v>0</v>
      </c>
    </row>
    <row r="215" spans="1:93" ht="12" customHeight="1">
      <c r="A215" s="16">
        <f t="shared" si="99"/>
        <v>213</v>
      </c>
      <c r="B215" s="64" t="s">
        <v>315</v>
      </c>
      <c r="C215" s="57">
        <v>5</v>
      </c>
      <c r="D215" s="56" t="s">
        <v>275</v>
      </c>
      <c r="E215" s="58" t="s">
        <v>276</v>
      </c>
      <c r="F215" s="50">
        <v>0</v>
      </c>
      <c r="G215" s="17">
        <f>IF(X215&lt;&gt;0,AF215/X215,IF(P215&lt;&gt;0,0,""))</f>
      </c>
      <c r="H215" s="18">
        <f>IF(X215+AN215+BL215&lt;&gt;0,(AF215+AN215)/(X215+AN215+BL215),"")</f>
      </c>
      <c r="I215" s="19"/>
      <c r="J215" s="20"/>
      <c r="K215" s="21"/>
      <c r="L215" s="20"/>
      <c r="M215" s="22"/>
      <c r="N215" s="20"/>
      <c r="O215" s="21"/>
      <c r="P215" s="23">
        <f>SUM(I215:O215)</f>
        <v>0</v>
      </c>
      <c r="Q215" s="19"/>
      <c r="R215" s="20"/>
      <c r="S215" s="21"/>
      <c r="T215" s="20"/>
      <c r="U215" s="22"/>
      <c r="V215" s="20"/>
      <c r="W215" s="21"/>
      <c r="X215" s="23">
        <f>SUM(Q215:W215)</f>
        <v>0</v>
      </c>
      <c r="Y215" s="19"/>
      <c r="Z215" s="20"/>
      <c r="AA215" s="21"/>
      <c r="AB215" s="20"/>
      <c r="AC215" s="21"/>
      <c r="AD215" s="20"/>
      <c r="AE215" s="24"/>
      <c r="AF215" s="23">
        <f>SUM(Y215:AE215)</f>
        <v>0</v>
      </c>
      <c r="AG215" s="19"/>
      <c r="AH215" s="20"/>
      <c r="AI215" s="21"/>
      <c r="AJ215" s="20"/>
      <c r="AK215" s="21"/>
      <c r="AL215" s="20"/>
      <c r="AM215" s="24"/>
      <c r="AN215" s="23">
        <f>SUM(AG215:AM215)</f>
        <v>0</v>
      </c>
      <c r="AO215" s="19"/>
      <c r="AP215" s="20"/>
      <c r="AQ215" s="21"/>
      <c r="AR215" s="20"/>
      <c r="AS215" s="21"/>
      <c r="AT215" s="20"/>
      <c r="AU215" s="24"/>
      <c r="AV215" s="23">
        <f>SUM(AO215:AU215)</f>
        <v>0</v>
      </c>
      <c r="AW215" s="19"/>
      <c r="AX215" s="20"/>
      <c r="AY215" s="21"/>
      <c r="AZ215" s="20"/>
      <c r="BA215" s="21"/>
      <c r="BB215" s="20"/>
      <c r="BC215" s="24"/>
      <c r="BD215" s="23">
        <f>SUM(AW215:BC215)</f>
        <v>0</v>
      </c>
      <c r="BE215" s="19"/>
      <c r="BF215" s="20"/>
      <c r="BG215" s="21"/>
      <c r="BH215" s="20"/>
      <c r="BI215" s="21"/>
      <c r="BJ215" s="20"/>
      <c r="BK215" s="24"/>
      <c r="BL215" s="23">
        <f>SUM(BE215:BK215)</f>
        <v>0</v>
      </c>
      <c r="BM215" s="19"/>
      <c r="BN215" s="20"/>
      <c r="BO215" s="21"/>
      <c r="BP215" s="20"/>
      <c r="BQ215" s="21"/>
      <c r="BR215" s="20"/>
      <c r="BS215" s="24"/>
      <c r="BT215" s="23">
        <f>SUM(BM215:BS215)</f>
        <v>0</v>
      </c>
      <c r="BU215" s="25"/>
      <c r="BV215" s="26"/>
      <c r="BW215" s="27"/>
      <c r="BX215" s="26"/>
      <c r="BY215" s="27"/>
      <c r="BZ215" s="26"/>
      <c r="CA215" s="28"/>
      <c r="CB215" s="29">
        <f>SUM(BU215:CA215)</f>
        <v>0</v>
      </c>
      <c r="CC215" s="30">
        <f>IF(P215-BL215-AN215-CD215&lt;&gt;X215,"Err!","")</f>
      </c>
      <c r="CD215" s="41">
        <v>0</v>
      </c>
      <c r="CF215" s="43" t="s">
        <v>31</v>
      </c>
      <c r="CG215" s="43">
        <f aca="true" t="shared" si="106" ref="CG215:CN215">SUM(AO210:AO240)</f>
        <v>2</v>
      </c>
      <c r="CH215" s="43">
        <f t="shared" si="106"/>
        <v>4</v>
      </c>
      <c r="CI215" s="43">
        <f t="shared" si="106"/>
        <v>1</v>
      </c>
      <c r="CJ215" s="43">
        <f t="shared" si="106"/>
        <v>10</v>
      </c>
      <c r="CK215" s="43">
        <f t="shared" si="106"/>
        <v>0</v>
      </c>
      <c r="CL215" s="43">
        <f t="shared" si="106"/>
        <v>0</v>
      </c>
      <c r="CM215" s="43">
        <f t="shared" si="106"/>
        <v>0</v>
      </c>
      <c r="CN215" s="43">
        <f t="shared" si="106"/>
        <v>17</v>
      </c>
      <c r="CO215" s="43">
        <f t="shared" si="102"/>
        <v>0</v>
      </c>
    </row>
    <row r="216" spans="1:93" ht="12" customHeight="1">
      <c r="A216" s="16">
        <f t="shared" si="99"/>
        <v>214</v>
      </c>
      <c r="B216" s="64" t="s">
        <v>315</v>
      </c>
      <c r="C216" s="55">
        <v>6</v>
      </c>
      <c r="D216" s="56" t="s">
        <v>277</v>
      </c>
      <c r="E216" s="58" t="s">
        <v>278</v>
      </c>
      <c r="F216" s="50">
        <v>1</v>
      </c>
      <c r="G216" s="17">
        <f>IF(X216&lt;&gt;0,AF216/X216,IF(P216&lt;&gt;0,0,""))</f>
        <v>0.14285714285714285</v>
      </c>
      <c r="H216" s="18">
        <f>IF(X216+AN216+BL216&lt;&gt;0,(AF216+AN216)/(X216+AN216+BL216),"")</f>
        <v>0.14285714285714285</v>
      </c>
      <c r="I216" s="19">
        <v>2</v>
      </c>
      <c r="J216" s="20">
        <v>3</v>
      </c>
      <c r="K216" s="21">
        <v>2</v>
      </c>
      <c r="L216" s="20"/>
      <c r="M216" s="22"/>
      <c r="N216" s="20"/>
      <c r="O216" s="21"/>
      <c r="P216" s="23">
        <f>SUM(I216:O216)</f>
        <v>7</v>
      </c>
      <c r="Q216" s="19">
        <v>2</v>
      </c>
      <c r="R216" s="20">
        <v>3</v>
      </c>
      <c r="S216" s="21">
        <v>2</v>
      </c>
      <c r="T216" s="20"/>
      <c r="U216" s="22"/>
      <c r="V216" s="20"/>
      <c r="W216" s="21"/>
      <c r="X216" s="23">
        <f>SUM(Q216:W216)</f>
        <v>7</v>
      </c>
      <c r="Y216" s="19">
        <v>0</v>
      </c>
      <c r="Z216" s="20">
        <v>1</v>
      </c>
      <c r="AA216" s="21">
        <v>0</v>
      </c>
      <c r="AB216" s="20"/>
      <c r="AC216" s="21"/>
      <c r="AD216" s="20"/>
      <c r="AE216" s="24"/>
      <c r="AF216" s="23">
        <f>SUM(Y216:AE216)</f>
        <v>1</v>
      </c>
      <c r="AG216" s="19">
        <v>0</v>
      </c>
      <c r="AH216" s="20">
        <v>0</v>
      </c>
      <c r="AI216" s="21">
        <v>0</v>
      </c>
      <c r="AJ216" s="20"/>
      <c r="AK216" s="21"/>
      <c r="AL216" s="20"/>
      <c r="AM216" s="24"/>
      <c r="AN216" s="23">
        <f>SUM(AG216:AM216)</f>
        <v>0</v>
      </c>
      <c r="AO216" s="19">
        <v>0</v>
      </c>
      <c r="AP216" s="20">
        <v>0</v>
      </c>
      <c r="AQ216" s="21">
        <v>0</v>
      </c>
      <c r="AR216" s="20"/>
      <c r="AS216" s="21"/>
      <c r="AT216" s="20"/>
      <c r="AU216" s="24"/>
      <c r="AV216" s="23">
        <f>SUM(AO216:AU216)</f>
        <v>0</v>
      </c>
      <c r="AW216" s="19">
        <v>0</v>
      </c>
      <c r="AX216" s="20">
        <v>2</v>
      </c>
      <c r="AY216" s="21">
        <v>0</v>
      </c>
      <c r="AZ216" s="20"/>
      <c r="BA216" s="21"/>
      <c r="BB216" s="20"/>
      <c r="BC216" s="24"/>
      <c r="BD216" s="23">
        <f>SUM(AW216:BC216)</f>
        <v>2</v>
      </c>
      <c r="BE216" s="19">
        <v>0</v>
      </c>
      <c r="BF216" s="20">
        <v>0</v>
      </c>
      <c r="BG216" s="21">
        <v>0</v>
      </c>
      <c r="BH216" s="20"/>
      <c r="BI216" s="21"/>
      <c r="BJ216" s="20"/>
      <c r="BK216" s="24"/>
      <c r="BL216" s="23">
        <f>SUM(BE216:BK216)</f>
        <v>0</v>
      </c>
      <c r="BM216" s="19"/>
      <c r="BN216" s="20"/>
      <c r="BO216" s="21"/>
      <c r="BP216" s="20"/>
      <c r="BQ216" s="21"/>
      <c r="BR216" s="20"/>
      <c r="BS216" s="24"/>
      <c r="BT216" s="23">
        <f>SUM(BM216:BS216)</f>
        <v>0</v>
      </c>
      <c r="BU216" s="25"/>
      <c r="BV216" s="26"/>
      <c r="BW216" s="27"/>
      <c r="BX216" s="26"/>
      <c r="BY216" s="27"/>
      <c r="BZ216" s="26"/>
      <c r="CA216" s="28"/>
      <c r="CB216" s="29">
        <f>SUM(BU216:CA216)</f>
        <v>0</v>
      </c>
      <c r="CC216" s="30">
        <f>IF(P216-BL216-AN216-CD216&lt;&gt;X216,"Err!","")</f>
      </c>
      <c r="CD216" s="41">
        <v>0</v>
      </c>
      <c r="CF216" s="43" t="s">
        <v>32</v>
      </c>
      <c r="CG216" s="43">
        <f aca="true" t="shared" si="107" ref="CG216:CN216">SUM(AW210:AW240)</f>
        <v>2</v>
      </c>
      <c r="CH216" s="43">
        <f t="shared" si="107"/>
        <v>9</v>
      </c>
      <c r="CI216" s="43">
        <f t="shared" si="107"/>
        <v>1</v>
      </c>
      <c r="CJ216" s="43">
        <f t="shared" si="107"/>
        <v>6</v>
      </c>
      <c r="CK216" s="43">
        <f t="shared" si="107"/>
        <v>0</v>
      </c>
      <c r="CL216" s="43">
        <f t="shared" si="107"/>
        <v>0</v>
      </c>
      <c r="CM216" s="43">
        <f t="shared" si="107"/>
        <v>0</v>
      </c>
      <c r="CN216" s="43">
        <f t="shared" si="107"/>
        <v>18</v>
      </c>
      <c r="CO216" s="43">
        <f t="shared" si="102"/>
        <v>1</v>
      </c>
    </row>
    <row r="217" spans="1:93" ht="12" customHeight="1">
      <c r="A217" s="16">
        <f t="shared" si="99"/>
        <v>215</v>
      </c>
      <c r="B217" s="64" t="s">
        <v>315</v>
      </c>
      <c r="C217" s="57">
        <v>7</v>
      </c>
      <c r="D217" s="56" t="s">
        <v>279</v>
      </c>
      <c r="E217" s="58" t="s">
        <v>280</v>
      </c>
      <c r="F217" s="50">
        <v>0</v>
      </c>
      <c r="G217" s="17">
        <f>IF(X217&lt;&gt;0,AF217/X217,IF(P217&lt;&gt;0,0,""))</f>
      </c>
      <c r="H217" s="18">
        <f>IF(X217+AN217+BL217&lt;&gt;0,(AF217+AN217)/(X217+AN217+BL217),"")</f>
      </c>
      <c r="I217" s="19"/>
      <c r="J217" s="20"/>
      <c r="K217" s="21"/>
      <c r="L217" s="20"/>
      <c r="M217" s="22"/>
      <c r="N217" s="20"/>
      <c r="O217" s="21"/>
      <c r="P217" s="23">
        <f>SUM(I217:O217)</f>
        <v>0</v>
      </c>
      <c r="Q217" s="19"/>
      <c r="R217" s="20"/>
      <c r="S217" s="21"/>
      <c r="T217" s="20"/>
      <c r="U217" s="22"/>
      <c r="V217" s="20"/>
      <c r="W217" s="21"/>
      <c r="X217" s="23">
        <f>SUM(Q217:W217)</f>
        <v>0</v>
      </c>
      <c r="Y217" s="19"/>
      <c r="Z217" s="20"/>
      <c r="AA217" s="21"/>
      <c r="AB217" s="20"/>
      <c r="AC217" s="21"/>
      <c r="AD217" s="20"/>
      <c r="AE217" s="24"/>
      <c r="AF217" s="23">
        <f>SUM(Y217:AE217)</f>
        <v>0</v>
      </c>
      <c r="AG217" s="19"/>
      <c r="AH217" s="20"/>
      <c r="AI217" s="21"/>
      <c r="AJ217" s="20"/>
      <c r="AK217" s="21"/>
      <c r="AL217" s="20"/>
      <c r="AM217" s="24"/>
      <c r="AN217" s="23">
        <f>SUM(AG217:AM217)</f>
        <v>0</v>
      </c>
      <c r="AO217" s="19"/>
      <c r="AP217" s="20"/>
      <c r="AQ217" s="21"/>
      <c r="AR217" s="20"/>
      <c r="AS217" s="21"/>
      <c r="AT217" s="20"/>
      <c r="AU217" s="24"/>
      <c r="AV217" s="23">
        <f>SUM(AO217:AU217)</f>
        <v>0</v>
      </c>
      <c r="AW217" s="19"/>
      <c r="AX217" s="20"/>
      <c r="AY217" s="21"/>
      <c r="AZ217" s="20"/>
      <c r="BA217" s="21"/>
      <c r="BB217" s="20"/>
      <c r="BC217" s="24"/>
      <c r="BD217" s="23">
        <f>SUM(AW217:BC217)</f>
        <v>0</v>
      </c>
      <c r="BE217" s="19"/>
      <c r="BF217" s="20"/>
      <c r="BG217" s="21"/>
      <c r="BH217" s="20"/>
      <c r="BI217" s="21"/>
      <c r="BJ217" s="20"/>
      <c r="BK217" s="24"/>
      <c r="BL217" s="23">
        <f>SUM(BE217:BK217)</f>
        <v>0</v>
      </c>
      <c r="BM217" s="19"/>
      <c r="BN217" s="20"/>
      <c r="BO217" s="21"/>
      <c r="BP217" s="20"/>
      <c r="BQ217" s="21"/>
      <c r="BR217" s="20"/>
      <c r="BS217" s="24"/>
      <c r="BT217" s="23">
        <f>SUM(BM217:BS217)</f>
        <v>0</v>
      </c>
      <c r="BU217" s="25"/>
      <c r="BV217" s="26"/>
      <c r="BW217" s="27"/>
      <c r="BX217" s="26"/>
      <c r="BY217" s="27"/>
      <c r="BZ217" s="26"/>
      <c r="CA217" s="28"/>
      <c r="CB217" s="29">
        <f>SUM(BU217:CA217)</f>
        <v>0</v>
      </c>
      <c r="CC217" s="30">
        <f>IF(P217-BL217-AN217-CD217&lt;&gt;X217,"Err!","")</f>
      </c>
      <c r="CD217" s="41">
        <v>0</v>
      </c>
      <c r="CF217" s="43" t="s">
        <v>33</v>
      </c>
      <c r="CG217" s="43">
        <f aca="true" t="shared" si="108" ref="CG217:CN217">SUM(BE210:BE240)</f>
        <v>0</v>
      </c>
      <c r="CH217" s="43">
        <f t="shared" si="108"/>
        <v>0</v>
      </c>
      <c r="CI217" s="43">
        <f t="shared" si="108"/>
        <v>0</v>
      </c>
      <c r="CJ217" s="43">
        <f t="shared" si="108"/>
        <v>1</v>
      </c>
      <c r="CK217" s="43">
        <f t="shared" si="108"/>
        <v>0</v>
      </c>
      <c r="CL217" s="43">
        <f t="shared" si="108"/>
        <v>0</v>
      </c>
      <c r="CM217" s="43">
        <f t="shared" si="108"/>
        <v>0</v>
      </c>
      <c r="CN217" s="43">
        <f t="shared" si="108"/>
        <v>1</v>
      </c>
      <c r="CO217" s="43">
        <f t="shared" si="102"/>
        <v>0</v>
      </c>
    </row>
    <row r="218" spans="1:93" ht="12" customHeight="1">
      <c r="A218" s="16">
        <f t="shared" si="99"/>
        <v>216</v>
      </c>
      <c r="B218" s="64" t="s">
        <v>315</v>
      </c>
      <c r="C218" s="57">
        <v>8</v>
      </c>
      <c r="D218" s="56" t="s">
        <v>281</v>
      </c>
      <c r="E218" s="58" t="s">
        <v>282</v>
      </c>
      <c r="F218" s="50">
        <v>1</v>
      </c>
      <c r="G218" s="17">
        <f>IF(X218&lt;&gt;0,AF218/X218,IF(P218&lt;&gt;0,0,""))</f>
        <v>0</v>
      </c>
      <c r="H218" s="18">
        <f>IF(X218+AN218+BL218&lt;&gt;0,(AF218+AN218)/(X218+AN218+BL218),"")</f>
        <v>0</v>
      </c>
      <c r="I218" s="19">
        <v>2</v>
      </c>
      <c r="J218" s="20">
        <v>0</v>
      </c>
      <c r="K218" s="21"/>
      <c r="L218" s="20"/>
      <c r="M218" s="22"/>
      <c r="N218" s="20"/>
      <c r="O218" s="21"/>
      <c r="P218" s="23">
        <f>SUM(I218:O218)</f>
        <v>2</v>
      </c>
      <c r="Q218" s="19">
        <v>2</v>
      </c>
      <c r="R218" s="20">
        <v>0</v>
      </c>
      <c r="S218" s="21"/>
      <c r="T218" s="20"/>
      <c r="U218" s="22"/>
      <c r="V218" s="20"/>
      <c r="W218" s="21"/>
      <c r="X218" s="23">
        <f>SUM(Q218:W218)</f>
        <v>2</v>
      </c>
      <c r="Y218" s="19">
        <v>0</v>
      </c>
      <c r="Z218" s="20">
        <v>0</v>
      </c>
      <c r="AA218" s="21"/>
      <c r="AB218" s="20"/>
      <c r="AC218" s="21"/>
      <c r="AD218" s="20"/>
      <c r="AE218" s="24"/>
      <c r="AF218" s="23">
        <f>SUM(Y218:AE218)</f>
        <v>0</v>
      </c>
      <c r="AG218" s="19">
        <v>0</v>
      </c>
      <c r="AH218" s="20">
        <v>0</v>
      </c>
      <c r="AI218" s="21"/>
      <c r="AJ218" s="20"/>
      <c r="AK218" s="21"/>
      <c r="AL218" s="20"/>
      <c r="AM218" s="24"/>
      <c r="AN218" s="23">
        <f>SUM(AG218:AM218)</f>
        <v>0</v>
      </c>
      <c r="AO218" s="19">
        <v>0</v>
      </c>
      <c r="AP218" s="20">
        <v>0</v>
      </c>
      <c r="AQ218" s="21"/>
      <c r="AR218" s="20"/>
      <c r="AS218" s="21"/>
      <c r="AT218" s="20"/>
      <c r="AU218" s="24"/>
      <c r="AV218" s="23">
        <f>SUM(AO218:AU218)</f>
        <v>0</v>
      </c>
      <c r="AW218" s="19">
        <v>0</v>
      </c>
      <c r="AX218" s="20">
        <v>0</v>
      </c>
      <c r="AY218" s="21"/>
      <c r="AZ218" s="20"/>
      <c r="BA218" s="21"/>
      <c r="BB218" s="20"/>
      <c r="BC218" s="24"/>
      <c r="BD218" s="23">
        <f>SUM(AW218:BC218)</f>
        <v>0</v>
      </c>
      <c r="BE218" s="19">
        <v>0</v>
      </c>
      <c r="BF218" s="20">
        <v>0</v>
      </c>
      <c r="BG218" s="21"/>
      <c r="BH218" s="20"/>
      <c r="BI218" s="21"/>
      <c r="BJ218" s="20"/>
      <c r="BK218" s="24"/>
      <c r="BL218" s="23">
        <f>SUM(BE218:BK218)</f>
        <v>0</v>
      </c>
      <c r="BM218" s="19"/>
      <c r="BN218" s="20"/>
      <c r="BO218" s="21"/>
      <c r="BP218" s="20"/>
      <c r="BQ218" s="21"/>
      <c r="BR218" s="20"/>
      <c r="BS218" s="24"/>
      <c r="BT218" s="23">
        <f>SUM(BM218:BS218)</f>
        <v>0</v>
      </c>
      <c r="BU218" s="25"/>
      <c r="BV218" s="26"/>
      <c r="BW218" s="27"/>
      <c r="BX218" s="26"/>
      <c r="BY218" s="27"/>
      <c r="BZ218" s="26"/>
      <c r="CA218" s="28"/>
      <c r="CB218" s="29">
        <f>SUM(BU218:CA218)</f>
        <v>0</v>
      </c>
      <c r="CC218" s="30">
        <f>IF(P218-BL218-AN218-CD218&lt;&gt;X218,"Err!","")</f>
      </c>
      <c r="CD218" s="41">
        <v>0</v>
      </c>
      <c r="CF218" s="43" t="s">
        <v>35</v>
      </c>
      <c r="CG218" s="43">
        <f aca="true" t="shared" si="109" ref="CG218:CN218">SUM(BM210:BM240)</f>
        <v>3</v>
      </c>
      <c r="CH218" s="43">
        <f t="shared" si="109"/>
        <v>7</v>
      </c>
      <c r="CI218" s="43">
        <f t="shared" si="109"/>
        <v>6</v>
      </c>
      <c r="CJ218" s="43">
        <f t="shared" si="109"/>
        <v>5</v>
      </c>
      <c r="CK218" s="43">
        <f t="shared" si="109"/>
        <v>0</v>
      </c>
      <c r="CL218" s="43">
        <f t="shared" si="109"/>
        <v>0</v>
      </c>
      <c r="CM218" s="43">
        <f t="shared" si="109"/>
        <v>0</v>
      </c>
      <c r="CN218" s="43">
        <f t="shared" si="109"/>
        <v>21</v>
      </c>
      <c r="CO218" s="43">
        <f t="shared" si="102"/>
        <v>1</v>
      </c>
    </row>
    <row r="219" spans="1:93" ht="12" customHeight="1">
      <c r="A219" s="16">
        <f t="shared" si="99"/>
        <v>217</v>
      </c>
      <c r="B219" s="64" t="s">
        <v>315</v>
      </c>
      <c r="C219" s="55">
        <v>9</v>
      </c>
      <c r="D219" s="56" t="s">
        <v>283</v>
      </c>
      <c r="E219" s="58" t="s">
        <v>284</v>
      </c>
      <c r="F219" s="50">
        <v>2</v>
      </c>
      <c r="G219" s="17">
        <f>IF(X219&lt;&gt;0,AF219/X219,IF(P219&lt;&gt;0,0,""))</f>
        <v>0.1</v>
      </c>
      <c r="H219" s="18">
        <f>IF(X219+AN219+BL219&lt;&gt;0,(AF219+AN219)/(X219+AN219+BL219),"")</f>
        <v>0.25</v>
      </c>
      <c r="I219" s="19">
        <v>3</v>
      </c>
      <c r="J219" s="20">
        <v>3</v>
      </c>
      <c r="K219" s="21">
        <v>3</v>
      </c>
      <c r="L219" s="20">
        <v>3</v>
      </c>
      <c r="M219" s="22"/>
      <c r="N219" s="20"/>
      <c r="O219" s="21"/>
      <c r="P219" s="23">
        <f>SUM(I219:O219)</f>
        <v>12</v>
      </c>
      <c r="Q219" s="19">
        <v>2</v>
      </c>
      <c r="R219" s="20">
        <v>2</v>
      </c>
      <c r="S219" s="21">
        <v>3</v>
      </c>
      <c r="T219" s="20">
        <v>3</v>
      </c>
      <c r="U219" s="22"/>
      <c r="V219" s="20"/>
      <c r="W219" s="21"/>
      <c r="X219" s="23">
        <f>SUM(Q219:W219)</f>
        <v>10</v>
      </c>
      <c r="Y219" s="19">
        <v>0</v>
      </c>
      <c r="Z219" s="20">
        <v>0</v>
      </c>
      <c r="AA219" s="21">
        <v>1</v>
      </c>
      <c r="AB219" s="20">
        <v>0</v>
      </c>
      <c r="AC219" s="21"/>
      <c r="AD219" s="20"/>
      <c r="AE219" s="24"/>
      <c r="AF219" s="23">
        <f>SUM(Y219:AE219)</f>
        <v>1</v>
      </c>
      <c r="AG219" s="19">
        <v>1</v>
      </c>
      <c r="AH219" s="20">
        <v>1</v>
      </c>
      <c r="AI219" s="21">
        <v>0</v>
      </c>
      <c r="AJ219" s="20">
        <v>0</v>
      </c>
      <c r="AK219" s="21"/>
      <c r="AL219" s="20"/>
      <c r="AM219" s="24"/>
      <c r="AN219" s="23">
        <f>SUM(AG219:AM219)</f>
        <v>2</v>
      </c>
      <c r="AO219" s="19">
        <v>0</v>
      </c>
      <c r="AP219" s="20">
        <v>0</v>
      </c>
      <c r="AQ219" s="21">
        <v>0</v>
      </c>
      <c r="AR219" s="20">
        <v>0</v>
      </c>
      <c r="AS219" s="21"/>
      <c r="AT219" s="20"/>
      <c r="AU219" s="24"/>
      <c r="AV219" s="23">
        <f>SUM(AO219:AU219)</f>
        <v>0</v>
      </c>
      <c r="AW219" s="19">
        <v>0</v>
      </c>
      <c r="AX219" s="20">
        <v>1</v>
      </c>
      <c r="AY219" s="21">
        <v>0</v>
      </c>
      <c r="AZ219" s="20">
        <v>0</v>
      </c>
      <c r="BA219" s="21"/>
      <c r="BB219" s="20"/>
      <c r="BC219" s="24"/>
      <c r="BD219" s="23">
        <f>SUM(AW219:BC219)</f>
        <v>1</v>
      </c>
      <c r="BE219" s="19">
        <v>0</v>
      </c>
      <c r="BF219" s="20">
        <v>0</v>
      </c>
      <c r="BG219" s="21">
        <v>0</v>
      </c>
      <c r="BH219" s="20">
        <v>0</v>
      </c>
      <c r="BI219" s="21"/>
      <c r="BJ219" s="20"/>
      <c r="BK219" s="24"/>
      <c r="BL219" s="23">
        <f>SUM(BE219:BK219)</f>
        <v>0</v>
      </c>
      <c r="BM219" s="19"/>
      <c r="BN219" s="20"/>
      <c r="BO219" s="21"/>
      <c r="BP219" s="20"/>
      <c r="BQ219" s="21"/>
      <c r="BR219" s="20"/>
      <c r="BS219" s="24"/>
      <c r="BT219" s="23">
        <f>SUM(BM219:BS219)</f>
        <v>0</v>
      </c>
      <c r="BU219" s="25"/>
      <c r="BV219" s="26"/>
      <c r="BW219" s="27"/>
      <c r="BX219" s="26"/>
      <c r="BY219" s="27"/>
      <c r="BZ219" s="26"/>
      <c r="CA219" s="28"/>
      <c r="CB219" s="29">
        <f>SUM(BU219:CA219)</f>
        <v>0</v>
      </c>
      <c r="CC219" s="30">
        <f>IF(P219-BL219-AN219-CD219&lt;&gt;X219,"Err!","")</f>
      </c>
      <c r="CD219" s="41">
        <v>0</v>
      </c>
      <c r="CF219" s="43" t="s">
        <v>36</v>
      </c>
      <c r="CG219" s="45">
        <f aca="true" t="shared" si="110" ref="CG219:CN219">SUM(BU210:BU240)</f>
        <v>6</v>
      </c>
      <c r="CH219" s="45">
        <f t="shared" si="110"/>
        <v>7</v>
      </c>
      <c r="CI219" s="45">
        <f t="shared" si="110"/>
        <v>6</v>
      </c>
      <c r="CJ219" s="45">
        <f t="shared" si="110"/>
        <v>6</v>
      </c>
      <c r="CK219" s="45">
        <f t="shared" si="110"/>
        <v>0</v>
      </c>
      <c r="CL219" s="45">
        <f t="shared" si="110"/>
        <v>0</v>
      </c>
      <c r="CM219" s="45">
        <f t="shared" si="110"/>
        <v>0</v>
      </c>
      <c r="CN219" s="45">
        <f t="shared" si="110"/>
        <v>25</v>
      </c>
      <c r="CO219" s="43">
        <f t="shared" si="102"/>
        <v>2</v>
      </c>
    </row>
    <row r="220" spans="1:93" ht="12" customHeight="1">
      <c r="A220" s="16">
        <f t="shared" si="99"/>
        <v>218</v>
      </c>
      <c r="B220" s="64" t="s">
        <v>315</v>
      </c>
      <c r="C220" s="57">
        <v>10</v>
      </c>
      <c r="D220" s="56" t="s">
        <v>285</v>
      </c>
      <c r="E220" s="58" t="s">
        <v>286</v>
      </c>
      <c r="F220" s="50">
        <v>0</v>
      </c>
      <c r="G220" s="17">
        <f>IF(X220&lt;&gt;0,AF220/X220,IF(P220&lt;&gt;0,0,""))</f>
      </c>
      <c r="H220" s="18">
        <f>IF(X220+AN220+BL220&lt;&gt;0,(AF220+AN220)/(X220+AN220+BL220),"")</f>
      </c>
      <c r="I220" s="19"/>
      <c r="J220" s="20"/>
      <c r="K220" s="21"/>
      <c r="L220" s="20"/>
      <c r="M220" s="22"/>
      <c r="N220" s="20"/>
      <c r="O220" s="21"/>
      <c r="P220" s="23">
        <f>SUM(I220:O220)</f>
        <v>0</v>
      </c>
      <c r="Q220" s="19"/>
      <c r="R220" s="20"/>
      <c r="S220" s="21"/>
      <c r="T220" s="20"/>
      <c r="U220" s="22"/>
      <c r="V220" s="20"/>
      <c r="W220" s="21"/>
      <c r="X220" s="23">
        <f>SUM(Q220:W220)</f>
        <v>0</v>
      </c>
      <c r="Y220" s="19"/>
      <c r="Z220" s="20"/>
      <c r="AA220" s="21"/>
      <c r="AB220" s="20"/>
      <c r="AC220" s="21"/>
      <c r="AD220" s="20"/>
      <c r="AE220" s="24"/>
      <c r="AF220" s="23">
        <f>SUM(Y220:AE220)</f>
        <v>0</v>
      </c>
      <c r="AG220" s="19"/>
      <c r="AH220" s="20"/>
      <c r="AI220" s="21"/>
      <c r="AJ220" s="20"/>
      <c r="AK220" s="21"/>
      <c r="AL220" s="20"/>
      <c r="AM220" s="24"/>
      <c r="AN220" s="23">
        <f>SUM(AG220:AM220)</f>
        <v>0</v>
      </c>
      <c r="AO220" s="19"/>
      <c r="AP220" s="20"/>
      <c r="AQ220" s="21"/>
      <c r="AR220" s="20"/>
      <c r="AS220" s="21"/>
      <c r="AT220" s="20"/>
      <c r="AU220" s="24"/>
      <c r="AV220" s="23">
        <f>SUM(AO220:AU220)</f>
        <v>0</v>
      </c>
      <c r="AW220" s="19"/>
      <c r="AX220" s="20"/>
      <c r="AY220" s="21"/>
      <c r="AZ220" s="20"/>
      <c r="BA220" s="21"/>
      <c r="BB220" s="20"/>
      <c r="BC220" s="24"/>
      <c r="BD220" s="23">
        <f>SUM(AW220:BC220)</f>
        <v>0</v>
      </c>
      <c r="BE220" s="19"/>
      <c r="BF220" s="20"/>
      <c r="BG220" s="21"/>
      <c r="BH220" s="20"/>
      <c r="BI220" s="21"/>
      <c r="BJ220" s="20"/>
      <c r="BK220" s="24"/>
      <c r="BL220" s="23">
        <f>SUM(BE220:BK220)</f>
        <v>0</v>
      </c>
      <c r="BM220" s="19"/>
      <c r="BN220" s="20"/>
      <c r="BO220" s="21"/>
      <c r="BP220" s="20"/>
      <c r="BQ220" s="21"/>
      <c r="BR220" s="20"/>
      <c r="BS220" s="24"/>
      <c r="BT220" s="23">
        <f>SUM(BM220:BS220)</f>
        <v>0</v>
      </c>
      <c r="BU220" s="25"/>
      <c r="BV220" s="26"/>
      <c r="BW220" s="27"/>
      <c r="BX220" s="26"/>
      <c r="BY220" s="27"/>
      <c r="BZ220" s="26"/>
      <c r="CA220" s="28"/>
      <c r="CB220" s="29">
        <f>SUM(BU220:CA220)</f>
        <v>0</v>
      </c>
      <c r="CC220" s="30">
        <f>IF(P220-BL220-AN220-CD220&lt;&gt;X220,"Err!","")</f>
      </c>
      <c r="CD220" s="41">
        <v>0</v>
      </c>
      <c r="CF220" s="43"/>
      <c r="CG220" s="43"/>
      <c r="CH220" s="43"/>
      <c r="CI220" s="43"/>
      <c r="CJ220" s="43"/>
      <c r="CK220" s="43"/>
      <c r="CL220" s="43"/>
      <c r="CM220" s="43"/>
      <c r="CN220" s="43"/>
      <c r="CO220" s="43">
        <f t="shared" si="102"/>
        <v>0</v>
      </c>
    </row>
    <row r="221" spans="1:93" ht="12" customHeight="1">
      <c r="A221" s="16">
        <f t="shared" si="99"/>
        <v>219</v>
      </c>
      <c r="B221" s="64" t="s">
        <v>315</v>
      </c>
      <c r="C221" s="57">
        <v>11</v>
      </c>
      <c r="D221" s="56" t="s">
        <v>287</v>
      </c>
      <c r="E221" s="58" t="s">
        <v>288</v>
      </c>
      <c r="F221" s="50">
        <v>0</v>
      </c>
      <c r="G221" s="17">
        <f>IF(X221&lt;&gt;0,AF221/X221,IF(P221&lt;&gt;0,0,""))</f>
      </c>
      <c r="H221" s="18">
        <f>IF(X221+AN221+BL221&lt;&gt;0,(AF221+AN221)/(X221+AN221+BL221),"")</f>
      </c>
      <c r="I221" s="19"/>
      <c r="J221" s="20"/>
      <c r="K221" s="21"/>
      <c r="L221" s="20"/>
      <c r="M221" s="22"/>
      <c r="N221" s="20"/>
      <c r="O221" s="21"/>
      <c r="P221" s="23">
        <f>SUM(I221:O221)</f>
        <v>0</v>
      </c>
      <c r="Q221" s="19"/>
      <c r="R221" s="20"/>
      <c r="S221" s="21"/>
      <c r="T221" s="20"/>
      <c r="U221" s="22"/>
      <c r="V221" s="20"/>
      <c r="W221" s="21"/>
      <c r="X221" s="23">
        <f>SUM(Q221:W221)</f>
        <v>0</v>
      </c>
      <c r="Y221" s="19"/>
      <c r="Z221" s="20"/>
      <c r="AA221" s="21"/>
      <c r="AB221" s="20"/>
      <c r="AC221" s="21"/>
      <c r="AD221" s="20"/>
      <c r="AE221" s="24"/>
      <c r="AF221" s="23">
        <f>SUM(Y221:AE221)</f>
        <v>0</v>
      </c>
      <c r="AG221" s="19"/>
      <c r="AH221" s="20"/>
      <c r="AI221" s="21"/>
      <c r="AJ221" s="20"/>
      <c r="AK221" s="21"/>
      <c r="AL221" s="20"/>
      <c r="AM221" s="24"/>
      <c r="AN221" s="23">
        <f>SUM(AG221:AM221)</f>
        <v>0</v>
      </c>
      <c r="AO221" s="19"/>
      <c r="AP221" s="20"/>
      <c r="AQ221" s="21"/>
      <c r="AR221" s="20"/>
      <c r="AS221" s="21"/>
      <c r="AT221" s="20"/>
      <c r="AU221" s="24"/>
      <c r="AV221" s="23">
        <f>SUM(AO221:AU221)</f>
        <v>0</v>
      </c>
      <c r="AW221" s="19"/>
      <c r="AX221" s="20"/>
      <c r="AY221" s="21"/>
      <c r="AZ221" s="20"/>
      <c r="BA221" s="21"/>
      <c r="BB221" s="20"/>
      <c r="BC221" s="24"/>
      <c r="BD221" s="23">
        <f>SUM(AW221:BC221)</f>
        <v>0</v>
      </c>
      <c r="BE221" s="19"/>
      <c r="BF221" s="20"/>
      <c r="BG221" s="21"/>
      <c r="BH221" s="20"/>
      <c r="BI221" s="21"/>
      <c r="BJ221" s="20"/>
      <c r="BK221" s="24"/>
      <c r="BL221" s="23">
        <f>SUM(BE221:BK221)</f>
        <v>0</v>
      </c>
      <c r="BM221" s="19"/>
      <c r="BN221" s="20"/>
      <c r="BO221" s="21"/>
      <c r="BP221" s="20"/>
      <c r="BQ221" s="21"/>
      <c r="BR221" s="20"/>
      <c r="BS221" s="24"/>
      <c r="BT221" s="23">
        <f>SUM(BM221:BS221)</f>
        <v>0</v>
      </c>
      <c r="BU221" s="25"/>
      <c r="BV221" s="26"/>
      <c r="BW221" s="27"/>
      <c r="BX221" s="26"/>
      <c r="BY221" s="27"/>
      <c r="BZ221" s="26"/>
      <c r="CA221" s="28"/>
      <c r="CB221" s="29">
        <f>SUM(BU221:CA221)</f>
        <v>0</v>
      </c>
      <c r="CC221" s="30">
        <f>IF(P221-BL221-AN221-CD221&lt;&gt;X221,"Err!","")</f>
      </c>
      <c r="CD221" s="41">
        <v>0</v>
      </c>
      <c r="CF221" s="43"/>
      <c r="CG221" s="43"/>
      <c r="CH221" s="43"/>
      <c r="CI221" s="43"/>
      <c r="CJ221" s="43"/>
      <c r="CK221" s="43"/>
      <c r="CL221" s="43"/>
      <c r="CM221" s="43"/>
      <c r="CN221" s="43"/>
      <c r="CO221" s="43">
        <f t="shared" si="102"/>
        <v>0</v>
      </c>
    </row>
    <row r="222" spans="1:93" ht="12" customHeight="1">
      <c r="A222" s="16">
        <f t="shared" si="99"/>
        <v>220</v>
      </c>
      <c r="B222" s="64" t="s">
        <v>315</v>
      </c>
      <c r="C222" s="57">
        <v>12</v>
      </c>
      <c r="D222" s="56" t="s">
        <v>289</v>
      </c>
      <c r="E222" s="58" t="s">
        <v>290</v>
      </c>
      <c r="F222" s="50">
        <v>0</v>
      </c>
      <c r="G222" s="17">
        <f>IF(X222&lt;&gt;0,AF222/X222,IF(P222&lt;&gt;0,0,""))</f>
      </c>
      <c r="H222" s="18">
        <f>IF(X222+AN222+BL222&lt;&gt;0,(AF222+AN222)/(X222+AN222+BL222),"")</f>
      </c>
      <c r="I222" s="19"/>
      <c r="J222" s="20"/>
      <c r="K222" s="21"/>
      <c r="L222" s="20"/>
      <c r="M222" s="22"/>
      <c r="N222" s="20"/>
      <c r="O222" s="21"/>
      <c r="P222" s="23">
        <f>SUM(I222:O222)</f>
        <v>0</v>
      </c>
      <c r="Q222" s="19"/>
      <c r="R222" s="20"/>
      <c r="S222" s="21"/>
      <c r="T222" s="20"/>
      <c r="U222" s="22"/>
      <c r="V222" s="20"/>
      <c r="W222" s="21"/>
      <c r="X222" s="23">
        <f>SUM(Q222:W222)</f>
        <v>0</v>
      </c>
      <c r="Y222" s="19"/>
      <c r="Z222" s="20"/>
      <c r="AA222" s="21"/>
      <c r="AB222" s="20"/>
      <c r="AC222" s="21"/>
      <c r="AD222" s="20"/>
      <c r="AE222" s="24"/>
      <c r="AF222" s="23">
        <f>SUM(Y222:AE222)</f>
        <v>0</v>
      </c>
      <c r="AG222" s="19"/>
      <c r="AH222" s="20"/>
      <c r="AI222" s="21"/>
      <c r="AJ222" s="20"/>
      <c r="AK222" s="21"/>
      <c r="AL222" s="20"/>
      <c r="AM222" s="24"/>
      <c r="AN222" s="23">
        <f>SUM(AG222:AM222)</f>
        <v>0</v>
      </c>
      <c r="AO222" s="19"/>
      <c r="AP222" s="20"/>
      <c r="AQ222" s="21"/>
      <c r="AR222" s="20"/>
      <c r="AS222" s="21"/>
      <c r="AT222" s="20"/>
      <c r="AU222" s="24"/>
      <c r="AV222" s="23">
        <f>SUM(AO222:AU222)</f>
        <v>0</v>
      </c>
      <c r="AW222" s="19"/>
      <c r="AX222" s="20"/>
      <c r="AY222" s="21"/>
      <c r="AZ222" s="20"/>
      <c r="BA222" s="21"/>
      <c r="BB222" s="20"/>
      <c r="BC222" s="24"/>
      <c r="BD222" s="23">
        <f>SUM(AW222:BC222)</f>
        <v>0</v>
      </c>
      <c r="BE222" s="19"/>
      <c r="BF222" s="20"/>
      <c r="BG222" s="21"/>
      <c r="BH222" s="20"/>
      <c r="BI222" s="21"/>
      <c r="BJ222" s="20"/>
      <c r="BK222" s="24"/>
      <c r="BL222" s="23">
        <f>SUM(BE222:BK222)</f>
        <v>0</v>
      </c>
      <c r="BM222" s="19"/>
      <c r="BN222" s="20"/>
      <c r="BO222" s="21"/>
      <c r="BP222" s="20"/>
      <c r="BQ222" s="21"/>
      <c r="BR222" s="20"/>
      <c r="BS222" s="24"/>
      <c r="BT222" s="23">
        <f>SUM(BM222:BS222)</f>
        <v>0</v>
      </c>
      <c r="BU222" s="25"/>
      <c r="BV222" s="26"/>
      <c r="BW222" s="27"/>
      <c r="BX222" s="26"/>
      <c r="BY222" s="27"/>
      <c r="BZ222" s="26"/>
      <c r="CA222" s="28"/>
      <c r="CB222" s="29">
        <f>SUM(BU222:CA222)</f>
        <v>0</v>
      </c>
      <c r="CC222" s="30">
        <f>IF(P222-BL222-AN222-CD222&lt;&gt;X222,"Err!","")</f>
      </c>
      <c r="CD222" s="41">
        <v>0</v>
      </c>
      <c r="CF222" s="43"/>
      <c r="CG222" s="43"/>
      <c r="CH222" s="43"/>
      <c r="CI222" s="43"/>
      <c r="CJ222" s="43"/>
      <c r="CK222" s="43"/>
      <c r="CL222" s="43"/>
      <c r="CM222" s="43"/>
      <c r="CN222" s="43"/>
      <c r="CO222" s="43">
        <f t="shared" si="102"/>
        <v>0</v>
      </c>
    </row>
    <row r="223" spans="1:93" ht="12" customHeight="1">
      <c r="A223" s="16">
        <f t="shared" si="99"/>
        <v>221</v>
      </c>
      <c r="B223" s="64" t="s">
        <v>315</v>
      </c>
      <c r="C223" s="57">
        <v>13</v>
      </c>
      <c r="D223" s="56" t="s">
        <v>291</v>
      </c>
      <c r="E223" s="58" t="s">
        <v>292</v>
      </c>
      <c r="F223" s="50">
        <v>0</v>
      </c>
      <c r="G223" s="17">
        <f>IF(X223&lt;&gt;0,AF223/X223,IF(P223&lt;&gt;0,0,""))</f>
      </c>
      <c r="H223" s="18">
        <f>IF(X223+AN223+BL223&lt;&gt;0,(AF223+AN223)/(X223+AN223+BL223),"")</f>
      </c>
      <c r="I223" s="19"/>
      <c r="J223" s="20"/>
      <c r="K223" s="21"/>
      <c r="L223" s="20"/>
      <c r="M223" s="22"/>
      <c r="N223" s="20"/>
      <c r="O223" s="21"/>
      <c r="P223" s="23">
        <f>SUM(I223:O223)</f>
        <v>0</v>
      </c>
      <c r="Q223" s="19"/>
      <c r="R223" s="20"/>
      <c r="S223" s="21"/>
      <c r="T223" s="20"/>
      <c r="U223" s="22"/>
      <c r="V223" s="20"/>
      <c r="W223" s="21"/>
      <c r="X223" s="23">
        <f>SUM(Q223:W223)</f>
        <v>0</v>
      </c>
      <c r="Y223" s="19"/>
      <c r="Z223" s="20"/>
      <c r="AA223" s="21"/>
      <c r="AB223" s="20"/>
      <c r="AC223" s="21"/>
      <c r="AD223" s="20"/>
      <c r="AE223" s="24"/>
      <c r="AF223" s="23">
        <f>SUM(Y223:AE223)</f>
        <v>0</v>
      </c>
      <c r="AG223" s="19"/>
      <c r="AH223" s="20"/>
      <c r="AI223" s="21"/>
      <c r="AJ223" s="20"/>
      <c r="AK223" s="21"/>
      <c r="AL223" s="20"/>
      <c r="AM223" s="24"/>
      <c r="AN223" s="23">
        <f>SUM(AG223:AM223)</f>
        <v>0</v>
      </c>
      <c r="AO223" s="19"/>
      <c r="AP223" s="20"/>
      <c r="AQ223" s="21"/>
      <c r="AR223" s="20"/>
      <c r="AS223" s="21"/>
      <c r="AT223" s="20"/>
      <c r="AU223" s="24"/>
      <c r="AV223" s="23">
        <f>SUM(AO223:AU223)</f>
        <v>0</v>
      </c>
      <c r="AW223" s="19"/>
      <c r="AX223" s="20"/>
      <c r="AY223" s="21"/>
      <c r="AZ223" s="20"/>
      <c r="BA223" s="21"/>
      <c r="BB223" s="20"/>
      <c r="BC223" s="24"/>
      <c r="BD223" s="23">
        <f>SUM(AW223:BC223)</f>
        <v>0</v>
      </c>
      <c r="BE223" s="19"/>
      <c r="BF223" s="20"/>
      <c r="BG223" s="21"/>
      <c r="BH223" s="20"/>
      <c r="BI223" s="21"/>
      <c r="BJ223" s="20"/>
      <c r="BK223" s="24"/>
      <c r="BL223" s="23">
        <f>SUM(BE223:BK223)</f>
        <v>0</v>
      </c>
      <c r="BM223" s="19"/>
      <c r="BN223" s="20"/>
      <c r="BO223" s="21"/>
      <c r="BP223" s="20"/>
      <c r="BQ223" s="21"/>
      <c r="BR223" s="20"/>
      <c r="BS223" s="24"/>
      <c r="BT223" s="23">
        <f>SUM(BM223:BS223)</f>
        <v>0</v>
      </c>
      <c r="BU223" s="25"/>
      <c r="BV223" s="26"/>
      <c r="BW223" s="27"/>
      <c r="BX223" s="26"/>
      <c r="BY223" s="27"/>
      <c r="BZ223" s="26"/>
      <c r="CA223" s="28"/>
      <c r="CB223" s="29">
        <f>SUM(BU223:CA223)</f>
        <v>0</v>
      </c>
      <c r="CC223" s="30">
        <f>IF(P223-BL223-AN223-CD223&lt;&gt;X223,"Err!","")</f>
      </c>
      <c r="CD223" s="41">
        <v>0</v>
      </c>
      <c r="CF223" s="43"/>
      <c r="CG223" s="43"/>
      <c r="CH223" s="43"/>
      <c r="CI223" s="43"/>
      <c r="CJ223" s="43"/>
      <c r="CK223" s="43"/>
      <c r="CL223" s="43"/>
      <c r="CM223" s="43"/>
      <c r="CN223" s="43"/>
      <c r="CO223" s="43">
        <f t="shared" si="102"/>
        <v>0</v>
      </c>
    </row>
    <row r="224" spans="1:93" ht="12" customHeight="1">
      <c r="A224" s="16">
        <f t="shared" si="99"/>
        <v>222</v>
      </c>
      <c r="B224" s="64" t="s">
        <v>315</v>
      </c>
      <c r="C224" s="57">
        <v>14</v>
      </c>
      <c r="D224" s="56" t="s">
        <v>467</v>
      </c>
      <c r="E224" s="58" t="s">
        <v>468</v>
      </c>
      <c r="F224" s="50">
        <v>1</v>
      </c>
      <c r="G224" s="17">
        <f>IF(X224&lt;&gt;0,AF224/X224,IF(P224&lt;&gt;0,0,""))</f>
        <v>0.3333333333333333</v>
      </c>
      <c r="H224" s="18">
        <f>IF(X224+AN224+BL224&lt;&gt;0,(AF224+AN224)/(X224+AN224+BL224),"")</f>
        <v>0.6</v>
      </c>
      <c r="I224" s="19"/>
      <c r="J224" s="20">
        <v>3</v>
      </c>
      <c r="K224" s="21">
        <v>3</v>
      </c>
      <c r="L224" s="20">
        <v>4</v>
      </c>
      <c r="M224" s="22"/>
      <c r="N224" s="20"/>
      <c r="O224" s="21"/>
      <c r="P224" s="23">
        <f>SUM(I224:O224)</f>
        <v>10</v>
      </c>
      <c r="Q224" s="19"/>
      <c r="R224" s="20">
        <v>1</v>
      </c>
      <c r="S224" s="21">
        <v>2</v>
      </c>
      <c r="T224" s="20">
        <v>3</v>
      </c>
      <c r="U224" s="22"/>
      <c r="V224" s="20"/>
      <c r="W224" s="21"/>
      <c r="X224" s="23">
        <f>SUM(Q224:W224)</f>
        <v>6</v>
      </c>
      <c r="Y224" s="19"/>
      <c r="Z224" s="20">
        <v>0</v>
      </c>
      <c r="AA224" s="21">
        <v>0</v>
      </c>
      <c r="AB224" s="20">
        <v>2</v>
      </c>
      <c r="AC224" s="21"/>
      <c r="AD224" s="20"/>
      <c r="AE224" s="24"/>
      <c r="AF224" s="23">
        <f>SUM(Y224:AE224)</f>
        <v>2</v>
      </c>
      <c r="AG224" s="19"/>
      <c r="AH224" s="20">
        <v>2</v>
      </c>
      <c r="AI224" s="21">
        <v>1</v>
      </c>
      <c r="AJ224" s="20">
        <v>1</v>
      </c>
      <c r="AK224" s="21"/>
      <c r="AL224" s="20"/>
      <c r="AM224" s="24"/>
      <c r="AN224" s="23">
        <f>SUM(AG224:AM224)</f>
        <v>4</v>
      </c>
      <c r="AO224" s="19"/>
      <c r="AP224" s="20">
        <v>0</v>
      </c>
      <c r="AQ224" s="21">
        <v>0</v>
      </c>
      <c r="AR224" s="20">
        <v>2</v>
      </c>
      <c r="AS224" s="21"/>
      <c r="AT224" s="20"/>
      <c r="AU224" s="24"/>
      <c r="AV224" s="23">
        <f>SUM(AO224:AU224)</f>
        <v>2</v>
      </c>
      <c r="AW224" s="19"/>
      <c r="AX224" s="20">
        <v>3</v>
      </c>
      <c r="AY224" s="21">
        <v>0</v>
      </c>
      <c r="AZ224" s="20">
        <v>0</v>
      </c>
      <c r="BA224" s="21"/>
      <c r="BB224" s="20"/>
      <c r="BC224" s="24"/>
      <c r="BD224" s="23">
        <f>SUM(AW224:BC224)</f>
        <v>3</v>
      </c>
      <c r="BE224" s="19"/>
      <c r="BF224" s="20">
        <v>0</v>
      </c>
      <c r="BG224" s="21">
        <v>0</v>
      </c>
      <c r="BH224" s="20">
        <v>0</v>
      </c>
      <c r="BI224" s="21"/>
      <c r="BJ224" s="20"/>
      <c r="BK224" s="24"/>
      <c r="BL224" s="23">
        <f>SUM(BE224:BK224)</f>
        <v>0</v>
      </c>
      <c r="BM224" s="19"/>
      <c r="BN224" s="20"/>
      <c r="BO224" s="21">
        <v>6</v>
      </c>
      <c r="BP224" s="20"/>
      <c r="BQ224" s="21"/>
      <c r="BR224" s="20"/>
      <c r="BS224" s="24"/>
      <c r="BT224" s="23">
        <f>SUM(BM224:BS224)</f>
        <v>6</v>
      </c>
      <c r="BU224" s="25"/>
      <c r="BV224" s="26"/>
      <c r="BW224" s="27">
        <v>3</v>
      </c>
      <c r="BX224" s="26"/>
      <c r="BY224" s="27"/>
      <c r="BZ224" s="26"/>
      <c r="CA224" s="28"/>
      <c r="CB224" s="29">
        <f>SUM(BU224:CA224)</f>
        <v>3</v>
      </c>
      <c r="CC224" s="30">
        <f>IF(P224-BL224-AN224-CD224&lt;&gt;X224,"Err!","")</f>
      </c>
      <c r="CD224" s="41">
        <v>0</v>
      </c>
      <c r="CF224" s="43"/>
      <c r="CG224" s="43"/>
      <c r="CH224" s="43"/>
      <c r="CI224" s="43"/>
      <c r="CJ224" s="43"/>
      <c r="CK224" s="43"/>
      <c r="CL224" s="43"/>
      <c r="CM224" s="43"/>
      <c r="CN224" s="43"/>
      <c r="CO224" s="43">
        <f>IF(OR(C224="",P224=0),0,IF(P224&lt;$CE$210,1,2))</f>
        <v>1</v>
      </c>
    </row>
    <row r="225" spans="1:93" ht="12" customHeight="1">
      <c r="A225" s="16">
        <f t="shared" si="99"/>
        <v>223</v>
      </c>
      <c r="B225" s="64" t="s">
        <v>315</v>
      </c>
      <c r="C225" s="55">
        <v>15</v>
      </c>
      <c r="D225" s="56" t="s">
        <v>293</v>
      </c>
      <c r="E225" s="58" t="s">
        <v>294</v>
      </c>
      <c r="F225" s="50">
        <v>1</v>
      </c>
      <c r="G225" s="17">
        <f>IF(X225&lt;&gt;0,AF225/X225,IF(P225&lt;&gt;0,0,""))</f>
        <v>0</v>
      </c>
      <c r="H225" s="18">
        <f>IF(X225+AN225+BL225&lt;&gt;0,(AF225+AN225)/(X225+AN225+BL225),"")</f>
        <v>0.25</v>
      </c>
      <c r="I225" s="19"/>
      <c r="J225" s="20">
        <v>2</v>
      </c>
      <c r="K225" s="21">
        <v>3</v>
      </c>
      <c r="L225" s="20">
        <v>3</v>
      </c>
      <c r="M225" s="22"/>
      <c r="N225" s="20"/>
      <c r="O225" s="21"/>
      <c r="P225" s="23">
        <f>SUM(I225:O225)</f>
        <v>8</v>
      </c>
      <c r="Q225" s="19"/>
      <c r="R225" s="20">
        <v>2</v>
      </c>
      <c r="S225" s="21">
        <v>3</v>
      </c>
      <c r="T225" s="20">
        <v>1</v>
      </c>
      <c r="U225" s="22"/>
      <c r="V225" s="20"/>
      <c r="W225" s="21"/>
      <c r="X225" s="23">
        <f>SUM(Q225:W225)</f>
        <v>6</v>
      </c>
      <c r="Y225" s="19"/>
      <c r="Z225" s="20">
        <v>0</v>
      </c>
      <c r="AA225" s="21">
        <v>0</v>
      </c>
      <c r="AB225" s="20">
        <v>0</v>
      </c>
      <c r="AC225" s="21"/>
      <c r="AD225" s="20"/>
      <c r="AE225" s="24"/>
      <c r="AF225" s="23">
        <f>SUM(Y225:AE225)</f>
        <v>0</v>
      </c>
      <c r="AG225" s="19"/>
      <c r="AH225" s="20">
        <v>0</v>
      </c>
      <c r="AI225" s="21">
        <v>0</v>
      </c>
      <c r="AJ225" s="20">
        <v>2</v>
      </c>
      <c r="AK225" s="21"/>
      <c r="AL225" s="20"/>
      <c r="AM225" s="24"/>
      <c r="AN225" s="23">
        <f>SUM(AG225:AM225)</f>
        <v>2</v>
      </c>
      <c r="AO225" s="19"/>
      <c r="AP225" s="20">
        <v>0</v>
      </c>
      <c r="AQ225" s="21">
        <v>0</v>
      </c>
      <c r="AR225" s="20">
        <v>1</v>
      </c>
      <c r="AS225" s="21"/>
      <c r="AT225" s="20"/>
      <c r="AU225" s="24"/>
      <c r="AV225" s="23">
        <f>SUM(AO225:AU225)</f>
        <v>1</v>
      </c>
      <c r="AW225" s="19"/>
      <c r="AX225" s="20">
        <v>0</v>
      </c>
      <c r="AY225" s="21">
        <v>0</v>
      </c>
      <c r="AZ225" s="20">
        <v>1</v>
      </c>
      <c r="BA225" s="21"/>
      <c r="BB225" s="20"/>
      <c r="BC225" s="24"/>
      <c r="BD225" s="23">
        <f>SUM(AW225:BC225)</f>
        <v>1</v>
      </c>
      <c r="BE225" s="19"/>
      <c r="BF225" s="20">
        <v>0</v>
      </c>
      <c r="BG225" s="21">
        <v>0</v>
      </c>
      <c r="BH225" s="20">
        <v>0</v>
      </c>
      <c r="BI225" s="21"/>
      <c r="BJ225" s="20"/>
      <c r="BK225" s="24"/>
      <c r="BL225" s="23">
        <f>SUM(BE225:BK225)</f>
        <v>0</v>
      </c>
      <c r="BM225" s="19"/>
      <c r="BN225" s="20"/>
      <c r="BO225" s="21"/>
      <c r="BP225" s="20"/>
      <c r="BQ225" s="21"/>
      <c r="BR225" s="20"/>
      <c r="BS225" s="24"/>
      <c r="BT225" s="23">
        <f>SUM(BM225:BS225)</f>
        <v>0</v>
      </c>
      <c r="BU225" s="25"/>
      <c r="BV225" s="26"/>
      <c r="BW225" s="27"/>
      <c r="BX225" s="26"/>
      <c r="BY225" s="27"/>
      <c r="BZ225" s="26"/>
      <c r="CA225" s="28"/>
      <c r="CB225" s="29">
        <f>SUM(BU225:CA225)</f>
        <v>0</v>
      </c>
      <c r="CC225" s="30">
        <f>IF(P225-BL225-AN225-CD225&lt;&gt;X225,"Err!","")</f>
      </c>
      <c r="CD225" s="41">
        <v>0</v>
      </c>
      <c r="CF225" s="43"/>
      <c r="CG225" s="43"/>
      <c r="CH225" s="43"/>
      <c r="CI225" s="43"/>
      <c r="CJ225" s="43"/>
      <c r="CK225" s="43"/>
      <c r="CL225" s="43"/>
      <c r="CM225" s="43"/>
      <c r="CN225" s="43"/>
      <c r="CO225" s="43">
        <f>IF(OR(C225="",P225=0),0,IF(P225&lt;$CE$210,1,2))</f>
        <v>1</v>
      </c>
    </row>
    <row r="226" spans="1:93" ht="12" customHeight="1">
      <c r="A226" s="16">
        <f t="shared" si="99"/>
        <v>224</v>
      </c>
      <c r="B226" s="64" t="s">
        <v>315</v>
      </c>
      <c r="C226" s="55">
        <v>16</v>
      </c>
      <c r="D226" s="56" t="s">
        <v>295</v>
      </c>
      <c r="E226" s="58" t="s">
        <v>296</v>
      </c>
      <c r="F226" s="50">
        <v>1</v>
      </c>
      <c r="G226" s="17">
        <f>IF(X226&lt;&gt;0,AF226/X226,IF(P226&lt;&gt;0,0,""))</f>
        <v>0.4</v>
      </c>
      <c r="H226" s="18">
        <f>IF(X226+AN226+BL226&lt;&gt;0,(AF226+AN226)/(X226+AN226+BL226),"")</f>
        <v>0.5</v>
      </c>
      <c r="I226" s="19">
        <v>2</v>
      </c>
      <c r="J226" s="20">
        <v>2</v>
      </c>
      <c r="K226" s="21">
        <v>2</v>
      </c>
      <c r="L226" s="20">
        <v>2</v>
      </c>
      <c r="M226" s="22"/>
      <c r="N226" s="20"/>
      <c r="O226" s="21"/>
      <c r="P226" s="23">
        <f>SUM(I226:O226)</f>
        <v>8</v>
      </c>
      <c r="Q226" s="19">
        <v>2</v>
      </c>
      <c r="R226" s="20">
        <v>0</v>
      </c>
      <c r="S226" s="21">
        <v>2</v>
      </c>
      <c r="T226" s="20">
        <v>1</v>
      </c>
      <c r="U226" s="22"/>
      <c r="V226" s="20"/>
      <c r="W226" s="21"/>
      <c r="X226" s="23">
        <f>SUM(Q226:W226)</f>
        <v>5</v>
      </c>
      <c r="Y226" s="19">
        <v>1</v>
      </c>
      <c r="Z226" s="20">
        <v>0</v>
      </c>
      <c r="AA226" s="21">
        <v>0</v>
      </c>
      <c r="AB226" s="20">
        <v>1</v>
      </c>
      <c r="AC226" s="21"/>
      <c r="AD226" s="20"/>
      <c r="AE226" s="24"/>
      <c r="AF226" s="23">
        <f>SUM(Y226:AE226)</f>
        <v>2</v>
      </c>
      <c r="AG226" s="19">
        <v>0</v>
      </c>
      <c r="AH226" s="20">
        <v>2</v>
      </c>
      <c r="AI226" s="21">
        <v>0</v>
      </c>
      <c r="AJ226" s="20">
        <v>0</v>
      </c>
      <c r="AK226" s="21"/>
      <c r="AL226" s="20"/>
      <c r="AM226" s="24"/>
      <c r="AN226" s="23">
        <f>SUM(AG226:AM226)</f>
        <v>2</v>
      </c>
      <c r="AO226" s="19">
        <v>0</v>
      </c>
      <c r="AP226" s="20">
        <v>0</v>
      </c>
      <c r="AQ226" s="21">
        <v>0</v>
      </c>
      <c r="AR226" s="20">
        <v>2</v>
      </c>
      <c r="AS226" s="21"/>
      <c r="AT226" s="20"/>
      <c r="AU226" s="24"/>
      <c r="AV226" s="23">
        <f>SUM(AO226:AU226)</f>
        <v>2</v>
      </c>
      <c r="AW226" s="19">
        <v>1</v>
      </c>
      <c r="AX226" s="20">
        <v>1</v>
      </c>
      <c r="AY226" s="21">
        <v>0</v>
      </c>
      <c r="AZ226" s="20">
        <v>0</v>
      </c>
      <c r="BA226" s="21"/>
      <c r="BB226" s="20"/>
      <c r="BC226" s="24"/>
      <c r="BD226" s="23">
        <f>SUM(AW226:BC226)</f>
        <v>2</v>
      </c>
      <c r="BE226" s="19">
        <v>0</v>
      </c>
      <c r="BF226" s="20">
        <v>0</v>
      </c>
      <c r="BG226" s="21">
        <v>0</v>
      </c>
      <c r="BH226" s="20">
        <v>1</v>
      </c>
      <c r="BI226" s="21"/>
      <c r="BJ226" s="20"/>
      <c r="BK226" s="24"/>
      <c r="BL226" s="23">
        <f>SUM(BE226:BK226)</f>
        <v>1</v>
      </c>
      <c r="BM226" s="19">
        <v>1</v>
      </c>
      <c r="BN226" s="20">
        <v>7</v>
      </c>
      <c r="BO226" s="21">
        <v>0</v>
      </c>
      <c r="BP226" s="20">
        <v>3</v>
      </c>
      <c r="BQ226" s="21"/>
      <c r="BR226" s="20"/>
      <c r="BS226" s="24"/>
      <c r="BT226" s="23">
        <f>SUM(BM226:BS226)</f>
        <v>11</v>
      </c>
      <c r="BU226" s="25">
        <v>4</v>
      </c>
      <c r="BV226" s="26">
        <v>7</v>
      </c>
      <c r="BW226" s="27">
        <v>3</v>
      </c>
      <c r="BX226" s="26">
        <v>4</v>
      </c>
      <c r="BY226" s="27"/>
      <c r="BZ226" s="26"/>
      <c r="CA226" s="28"/>
      <c r="CB226" s="29">
        <f>SUM(BU226:CA226)</f>
        <v>18</v>
      </c>
      <c r="CC226" s="30">
        <f>IF(P226-BL226-AN226-CD226&lt;&gt;X226,"Err!","")</f>
      </c>
      <c r="CD226" s="41">
        <v>0</v>
      </c>
      <c r="CF226" s="43"/>
      <c r="CG226" s="43"/>
      <c r="CH226" s="43"/>
      <c r="CI226" s="43"/>
      <c r="CJ226" s="43"/>
      <c r="CK226" s="43"/>
      <c r="CL226" s="43"/>
      <c r="CM226" s="43"/>
      <c r="CN226" s="43"/>
      <c r="CO226" s="43">
        <f>IF(OR(C226="",P226=0),0,IF(P226&lt;$CE$210,1,2))</f>
        <v>1</v>
      </c>
    </row>
    <row r="227" spans="1:93" ht="12" customHeight="1">
      <c r="A227" s="16">
        <f t="shared" si="99"/>
        <v>225</v>
      </c>
      <c r="B227" s="64" t="s">
        <v>315</v>
      </c>
      <c r="C227" s="57">
        <v>17</v>
      </c>
      <c r="D227" s="56" t="s">
        <v>297</v>
      </c>
      <c r="E227" s="58" t="s">
        <v>298</v>
      </c>
      <c r="F227" s="50">
        <v>1</v>
      </c>
      <c r="G227" s="17">
        <f>IF(X227&lt;&gt;0,AF227/X227,IF(P227&lt;&gt;0,0,""))</f>
        <v>0.5</v>
      </c>
      <c r="H227" s="18">
        <f>IF(X227+AN227+BL227&lt;&gt;0,(AF227+AN227)/(X227+AN227+BL227),"")</f>
        <v>0.5</v>
      </c>
      <c r="I227" s="19">
        <v>2</v>
      </c>
      <c r="J227" s="20"/>
      <c r="K227" s="21"/>
      <c r="L227" s="20"/>
      <c r="M227" s="22"/>
      <c r="N227" s="20"/>
      <c r="O227" s="21"/>
      <c r="P227" s="23">
        <f>SUM(I227:O227)</f>
        <v>2</v>
      </c>
      <c r="Q227" s="19">
        <v>2</v>
      </c>
      <c r="R227" s="20"/>
      <c r="S227" s="21"/>
      <c r="T227" s="20"/>
      <c r="U227" s="22"/>
      <c r="V227" s="20"/>
      <c r="W227" s="21"/>
      <c r="X227" s="23">
        <f>SUM(Q227:W227)</f>
        <v>2</v>
      </c>
      <c r="Y227" s="19">
        <v>1</v>
      </c>
      <c r="Z227" s="20"/>
      <c r="AA227" s="21"/>
      <c r="AB227" s="20"/>
      <c r="AC227" s="21"/>
      <c r="AD227" s="20"/>
      <c r="AE227" s="24"/>
      <c r="AF227" s="23">
        <f>SUM(Y227:AE227)</f>
        <v>1</v>
      </c>
      <c r="AG227" s="19">
        <v>0</v>
      </c>
      <c r="AH227" s="20"/>
      <c r="AI227" s="21"/>
      <c r="AJ227" s="20"/>
      <c r="AK227" s="21"/>
      <c r="AL227" s="20"/>
      <c r="AM227" s="24"/>
      <c r="AN227" s="23">
        <f>SUM(AG227:AM227)</f>
        <v>0</v>
      </c>
      <c r="AO227" s="19">
        <v>0</v>
      </c>
      <c r="AP227" s="20"/>
      <c r="AQ227" s="21"/>
      <c r="AR227" s="20"/>
      <c r="AS227" s="21"/>
      <c r="AT227" s="20"/>
      <c r="AU227" s="24"/>
      <c r="AV227" s="23">
        <f>SUM(AO227:AU227)</f>
        <v>0</v>
      </c>
      <c r="AW227" s="19">
        <v>0</v>
      </c>
      <c r="AX227" s="20"/>
      <c r="AY227" s="21"/>
      <c r="AZ227" s="20"/>
      <c r="BA227" s="21"/>
      <c r="BB227" s="20"/>
      <c r="BC227" s="24"/>
      <c r="BD227" s="23">
        <f>SUM(AW227:BC227)</f>
        <v>0</v>
      </c>
      <c r="BE227" s="19">
        <v>0</v>
      </c>
      <c r="BF227" s="20"/>
      <c r="BG227" s="21"/>
      <c r="BH227" s="20"/>
      <c r="BI227" s="21"/>
      <c r="BJ227" s="20"/>
      <c r="BK227" s="24"/>
      <c r="BL227" s="23">
        <f>SUM(BE227:BK227)</f>
        <v>0</v>
      </c>
      <c r="BM227" s="19"/>
      <c r="BN227" s="20"/>
      <c r="BO227" s="21"/>
      <c r="BP227" s="20"/>
      <c r="BQ227" s="21"/>
      <c r="BR227" s="20"/>
      <c r="BS227" s="24"/>
      <c r="BT227" s="23">
        <f>SUM(BM227:BS227)</f>
        <v>0</v>
      </c>
      <c r="BU227" s="25"/>
      <c r="BV227" s="26"/>
      <c r="BW227" s="27"/>
      <c r="BX227" s="26"/>
      <c r="BY227" s="27"/>
      <c r="BZ227" s="26"/>
      <c r="CA227" s="28"/>
      <c r="CB227" s="29">
        <f>SUM(BU227:CA227)</f>
        <v>0</v>
      </c>
      <c r="CC227" s="30">
        <f>IF(P227-BL227-AN227-CD227&lt;&gt;X227,"Err!","")</f>
      </c>
      <c r="CD227" s="41">
        <v>0</v>
      </c>
      <c r="CF227" s="43"/>
      <c r="CG227" s="43"/>
      <c r="CH227" s="43"/>
      <c r="CI227" s="43"/>
      <c r="CJ227" s="43"/>
      <c r="CK227" s="43"/>
      <c r="CL227" s="43"/>
      <c r="CM227" s="43"/>
      <c r="CN227" s="43"/>
      <c r="CO227" s="43">
        <f t="shared" si="102"/>
        <v>1</v>
      </c>
    </row>
    <row r="228" spans="1:93" ht="12" customHeight="1">
      <c r="A228" s="16">
        <f t="shared" si="99"/>
        <v>226</v>
      </c>
      <c r="B228" s="64" t="s">
        <v>315</v>
      </c>
      <c r="C228" s="57">
        <v>18</v>
      </c>
      <c r="D228" s="56" t="s">
        <v>299</v>
      </c>
      <c r="E228" s="58" t="s">
        <v>300</v>
      </c>
      <c r="F228" s="50">
        <v>0</v>
      </c>
      <c r="G228" s="17">
        <f>IF(X228&lt;&gt;0,AF228/X228,IF(P228&lt;&gt;0,0,""))</f>
      </c>
      <c r="H228" s="18">
        <f>IF(X228+AN228+BL228&lt;&gt;0,(AF228+AN228)/(X228+AN228+BL228),"")</f>
      </c>
      <c r="I228" s="19"/>
      <c r="J228" s="20"/>
      <c r="K228" s="21"/>
      <c r="L228" s="20"/>
      <c r="M228" s="22"/>
      <c r="N228" s="20"/>
      <c r="O228" s="21"/>
      <c r="P228" s="23">
        <f>SUM(I228:O228)</f>
        <v>0</v>
      </c>
      <c r="Q228" s="19"/>
      <c r="R228" s="20"/>
      <c r="S228" s="21"/>
      <c r="T228" s="20"/>
      <c r="U228" s="22"/>
      <c r="V228" s="20"/>
      <c r="W228" s="21"/>
      <c r="X228" s="23">
        <f>SUM(Q228:W228)</f>
        <v>0</v>
      </c>
      <c r="Y228" s="19"/>
      <c r="Z228" s="20"/>
      <c r="AA228" s="21"/>
      <c r="AB228" s="20"/>
      <c r="AC228" s="21"/>
      <c r="AD228" s="20"/>
      <c r="AE228" s="24"/>
      <c r="AF228" s="23">
        <f>SUM(Y228:AE228)</f>
        <v>0</v>
      </c>
      <c r="AG228" s="19"/>
      <c r="AH228" s="20"/>
      <c r="AI228" s="21"/>
      <c r="AJ228" s="20"/>
      <c r="AK228" s="21"/>
      <c r="AL228" s="20"/>
      <c r="AM228" s="24"/>
      <c r="AN228" s="23">
        <f>SUM(AG228:AM228)</f>
        <v>0</v>
      </c>
      <c r="AO228" s="19"/>
      <c r="AP228" s="20"/>
      <c r="AQ228" s="21"/>
      <c r="AR228" s="20"/>
      <c r="AS228" s="21"/>
      <c r="AT228" s="20"/>
      <c r="AU228" s="24"/>
      <c r="AV228" s="23">
        <f>SUM(AO228:AU228)</f>
        <v>0</v>
      </c>
      <c r="AW228" s="19"/>
      <c r="AX228" s="20"/>
      <c r="AY228" s="21"/>
      <c r="AZ228" s="20"/>
      <c r="BA228" s="21"/>
      <c r="BB228" s="20"/>
      <c r="BC228" s="24"/>
      <c r="BD228" s="23">
        <f>SUM(AW228:BC228)</f>
        <v>0</v>
      </c>
      <c r="BE228" s="19"/>
      <c r="BF228" s="20"/>
      <c r="BG228" s="21"/>
      <c r="BH228" s="20"/>
      <c r="BI228" s="21"/>
      <c r="BJ228" s="20"/>
      <c r="BK228" s="24"/>
      <c r="BL228" s="23">
        <f>SUM(BE228:BK228)</f>
        <v>0</v>
      </c>
      <c r="BM228" s="19"/>
      <c r="BN228" s="20"/>
      <c r="BO228" s="21"/>
      <c r="BP228" s="20"/>
      <c r="BQ228" s="21"/>
      <c r="BR228" s="20"/>
      <c r="BS228" s="24"/>
      <c r="BT228" s="23">
        <f>SUM(BM228:BS228)</f>
        <v>0</v>
      </c>
      <c r="BU228" s="25"/>
      <c r="BV228" s="26"/>
      <c r="BW228" s="27"/>
      <c r="BX228" s="26"/>
      <c r="BY228" s="27"/>
      <c r="BZ228" s="26"/>
      <c r="CA228" s="28"/>
      <c r="CB228" s="29">
        <f>SUM(BU228:CA228)</f>
        <v>0</v>
      </c>
      <c r="CC228" s="30">
        <f>IF(P228-BL228-AN228-CD228&lt;&gt;X228,"Err!","")</f>
      </c>
      <c r="CD228" s="41">
        <v>0</v>
      </c>
      <c r="CF228" s="43"/>
      <c r="CG228" s="43"/>
      <c r="CH228" s="43"/>
      <c r="CI228" s="43"/>
      <c r="CJ228" s="43"/>
      <c r="CK228" s="43"/>
      <c r="CL228" s="43"/>
      <c r="CM228" s="43"/>
      <c r="CN228" s="43"/>
      <c r="CO228" s="43">
        <f t="shared" si="102"/>
        <v>0</v>
      </c>
    </row>
    <row r="229" spans="1:93" ht="12" customHeight="1">
      <c r="A229" s="16">
        <f t="shared" si="99"/>
        <v>227</v>
      </c>
      <c r="B229" s="64" t="s">
        <v>315</v>
      </c>
      <c r="C229" s="57">
        <v>19</v>
      </c>
      <c r="D229" s="56" t="s">
        <v>469</v>
      </c>
      <c r="E229" s="58" t="s">
        <v>470</v>
      </c>
      <c r="F229" s="50">
        <v>1</v>
      </c>
      <c r="G229" s="17">
        <f>IF(X229&lt;&gt;0,AF229/X229,IF(P229&lt;&gt;0,0,""))</f>
        <v>0.2857142857142857</v>
      </c>
      <c r="H229" s="18">
        <f>IF(X229+AN229+BL229&lt;&gt;0,(AF229+AN229)/(X229+AN229+BL229),"")</f>
        <v>0.2857142857142857</v>
      </c>
      <c r="I229" s="19">
        <v>3</v>
      </c>
      <c r="J229" s="20">
        <v>3</v>
      </c>
      <c r="K229" s="21"/>
      <c r="L229" s="20">
        <v>1</v>
      </c>
      <c r="M229" s="22"/>
      <c r="N229" s="20"/>
      <c r="O229" s="21"/>
      <c r="P229" s="23">
        <f>SUM(I229:O229)</f>
        <v>7</v>
      </c>
      <c r="Q229" s="19">
        <v>3</v>
      </c>
      <c r="R229" s="20">
        <v>3</v>
      </c>
      <c r="S229" s="21"/>
      <c r="T229" s="20">
        <v>1</v>
      </c>
      <c r="U229" s="22"/>
      <c r="V229" s="20"/>
      <c r="W229" s="21"/>
      <c r="X229" s="23">
        <f>SUM(Q229:W229)</f>
        <v>7</v>
      </c>
      <c r="Y229" s="19">
        <v>1</v>
      </c>
      <c r="Z229" s="20">
        <v>1</v>
      </c>
      <c r="AA229" s="21"/>
      <c r="AB229" s="20">
        <v>0</v>
      </c>
      <c r="AC229" s="21"/>
      <c r="AD229" s="20"/>
      <c r="AE229" s="24"/>
      <c r="AF229" s="23">
        <f>SUM(Y229:AE229)</f>
        <v>2</v>
      </c>
      <c r="AG229" s="19">
        <v>0</v>
      </c>
      <c r="AH229" s="20">
        <v>0</v>
      </c>
      <c r="AI229" s="21"/>
      <c r="AJ229" s="20">
        <v>0</v>
      </c>
      <c r="AK229" s="21"/>
      <c r="AL229" s="20"/>
      <c r="AM229" s="24"/>
      <c r="AN229" s="23">
        <f>SUM(AG229:AM229)</f>
        <v>0</v>
      </c>
      <c r="AO229" s="19">
        <v>1</v>
      </c>
      <c r="AP229" s="20">
        <v>2</v>
      </c>
      <c r="AQ229" s="21"/>
      <c r="AR229" s="20">
        <v>0</v>
      </c>
      <c r="AS229" s="21"/>
      <c r="AT229" s="20"/>
      <c r="AU229" s="24"/>
      <c r="AV229" s="23">
        <f>SUM(AO229:AU229)</f>
        <v>3</v>
      </c>
      <c r="AW229" s="19">
        <v>0</v>
      </c>
      <c r="AX229" s="20">
        <v>1</v>
      </c>
      <c r="AY229" s="21"/>
      <c r="AZ229" s="20">
        <v>0</v>
      </c>
      <c r="BA229" s="21"/>
      <c r="BB229" s="20"/>
      <c r="BC229" s="24"/>
      <c r="BD229" s="23">
        <f>SUM(AW229:BC229)</f>
        <v>1</v>
      </c>
      <c r="BE229" s="19">
        <v>0</v>
      </c>
      <c r="BF229" s="20">
        <v>0</v>
      </c>
      <c r="BG229" s="21"/>
      <c r="BH229" s="20">
        <v>0</v>
      </c>
      <c r="BI229" s="21"/>
      <c r="BJ229" s="20"/>
      <c r="BK229" s="24"/>
      <c r="BL229" s="23">
        <f>SUM(BE229:BK229)</f>
        <v>0</v>
      </c>
      <c r="BM229" s="19">
        <v>2</v>
      </c>
      <c r="BN229" s="20"/>
      <c r="BO229" s="21"/>
      <c r="BP229" s="20">
        <v>2</v>
      </c>
      <c r="BQ229" s="21"/>
      <c r="BR229" s="20"/>
      <c r="BS229" s="24"/>
      <c r="BT229" s="23">
        <f>SUM(BM229:BS229)</f>
        <v>4</v>
      </c>
      <c r="BU229" s="25">
        <v>2</v>
      </c>
      <c r="BV229" s="26"/>
      <c r="BW229" s="27"/>
      <c r="BX229" s="26">
        <v>2</v>
      </c>
      <c r="BY229" s="27"/>
      <c r="BZ229" s="26"/>
      <c r="CA229" s="28"/>
      <c r="CB229" s="29">
        <f>SUM(BU229:CA229)</f>
        <v>4</v>
      </c>
      <c r="CC229" s="30">
        <f>IF(P229-BL229-AN229-CD229&lt;&gt;X229,"Err!","")</f>
      </c>
      <c r="CD229" s="41">
        <v>0</v>
      </c>
      <c r="CF229" s="43"/>
      <c r="CG229" s="43"/>
      <c r="CH229" s="43"/>
      <c r="CI229" s="43"/>
      <c r="CJ229" s="43"/>
      <c r="CK229" s="43"/>
      <c r="CL229" s="43"/>
      <c r="CM229" s="43"/>
      <c r="CN229" s="43"/>
      <c r="CO229" s="43">
        <f t="shared" si="102"/>
        <v>1</v>
      </c>
    </row>
    <row r="230" spans="1:93" ht="12" customHeight="1">
      <c r="A230" s="16">
        <f t="shared" si="99"/>
        <v>228</v>
      </c>
      <c r="B230" s="64" t="s">
        <v>315</v>
      </c>
      <c r="C230" s="55">
        <v>20</v>
      </c>
      <c r="D230" s="56" t="s">
        <v>301</v>
      </c>
      <c r="E230" s="58" t="s">
        <v>302</v>
      </c>
      <c r="F230" s="50">
        <v>0</v>
      </c>
      <c r="G230" s="17">
        <f>IF(X230&lt;&gt;0,AF230/X230,IF(P230&lt;&gt;0,0,""))</f>
      </c>
      <c r="H230" s="18">
        <f>IF(X230+AN230+BL230&lt;&gt;0,(AF230+AN230)/(X230+AN230+BL230),"")</f>
      </c>
      <c r="I230" s="19"/>
      <c r="J230" s="20"/>
      <c r="K230" s="21"/>
      <c r="L230" s="20"/>
      <c r="M230" s="22"/>
      <c r="N230" s="20"/>
      <c r="O230" s="21"/>
      <c r="P230" s="23">
        <f>SUM(I230:O230)</f>
        <v>0</v>
      </c>
      <c r="Q230" s="19"/>
      <c r="R230" s="20"/>
      <c r="S230" s="21"/>
      <c r="T230" s="20"/>
      <c r="U230" s="22"/>
      <c r="V230" s="20"/>
      <c r="W230" s="21"/>
      <c r="X230" s="23">
        <f>SUM(Q230:W230)</f>
        <v>0</v>
      </c>
      <c r="Y230" s="19"/>
      <c r="Z230" s="20"/>
      <c r="AA230" s="21"/>
      <c r="AB230" s="20"/>
      <c r="AC230" s="21"/>
      <c r="AD230" s="20"/>
      <c r="AE230" s="24"/>
      <c r="AF230" s="23">
        <f>SUM(Y230:AE230)</f>
        <v>0</v>
      </c>
      <c r="AG230" s="19"/>
      <c r="AH230" s="20"/>
      <c r="AI230" s="21"/>
      <c r="AJ230" s="20"/>
      <c r="AK230" s="21"/>
      <c r="AL230" s="20"/>
      <c r="AM230" s="24"/>
      <c r="AN230" s="23">
        <f>SUM(AG230:AM230)</f>
        <v>0</v>
      </c>
      <c r="AO230" s="19"/>
      <c r="AP230" s="20"/>
      <c r="AQ230" s="21"/>
      <c r="AR230" s="20"/>
      <c r="AS230" s="21"/>
      <c r="AT230" s="20"/>
      <c r="AU230" s="24"/>
      <c r="AV230" s="23">
        <f>SUM(AO230:AU230)</f>
        <v>0</v>
      </c>
      <c r="AW230" s="19"/>
      <c r="AX230" s="20"/>
      <c r="AY230" s="21"/>
      <c r="AZ230" s="20"/>
      <c r="BA230" s="21"/>
      <c r="BB230" s="20"/>
      <c r="BC230" s="24"/>
      <c r="BD230" s="23">
        <f>SUM(AW230:BC230)</f>
        <v>0</v>
      </c>
      <c r="BE230" s="19"/>
      <c r="BF230" s="20"/>
      <c r="BG230" s="21"/>
      <c r="BH230" s="20"/>
      <c r="BI230" s="21"/>
      <c r="BJ230" s="20"/>
      <c r="BK230" s="24"/>
      <c r="BL230" s="23">
        <f>SUM(BE230:BK230)</f>
        <v>0</v>
      </c>
      <c r="BM230" s="19"/>
      <c r="BN230" s="20"/>
      <c r="BO230" s="21"/>
      <c r="BP230" s="20"/>
      <c r="BQ230" s="21"/>
      <c r="BR230" s="20"/>
      <c r="BS230" s="24"/>
      <c r="BT230" s="23">
        <f>SUM(BM230:BS230)</f>
        <v>0</v>
      </c>
      <c r="BU230" s="25"/>
      <c r="BV230" s="26"/>
      <c r="BW230" s="27"/>
      <c r="BX230" s="26"/>
      <c r="BY230" s="27"/>
      <c r="BZ230" s="26"/>
      <c r="CA230" s="28"/>
      <c r="CB230" s="29">
        <f>SUM(BU230:CA230)</f>
        <v>0</v>
      </c>
      <c r="CC230" s="30">
        <f>IF(P230-BL230-AN230-CD230&lt;&gt;X230,"Err!","")</f>
      </c>
      <c r="CD230" s="41">
        <v>0</v>
      </c>
      <c r="CF230" s="43"/>
      <c r="CG230" s="43"/>
      <c r="CH230" s="43"/>
      <c r="CI230" s="43"/>
      <c r="CJ230" s="43"/>
      <c r="CK230" s="43"/>
      <c r="CL230" s="43"/>
      <c r="CM230" s="43"/>
      <c r="CN230" s="43"/>
      <c r="CO230" s="43">
        <f t="shared" si="102"/>
        <v>0</v>
      </c>
    </row>
    <row r="231" spans="1:93" ht="12" customHeight="1">
      <c r="A231" s="16">
        <f t="shared" si="99"/>
        <v>229</v>
      </c>
      <c r="B231" s="64" t="s">
        <v>315</v>
      </c>
      <c r="C231" s="55">
        <v>21</v>
      </c>
      <c r="D231" s="56" t="s">
        <v>471</v>
      </c>
      <c r="E231" s="58" t="s">
        <v>472</v>
      </c>
      <c r="F231" s="50">
        <v>1</v>
      </c>
      <c r="G231" s="17">
        <f>IF(X231&lt;&gt;0,AF231/X231,IF(P231&lt;&gt;0,0,""))</f>
        <v>0.3333333333333333</v>
      </c>
      <c r="H231" s="18">
        <f>IF(X231+AN231+BL231&lt;&gt;0,(AF231+AN231)/(X231+AN231+BL231),"")</f>
        <v>0.6666666666666666</v>
      </c>
      <c r="I231" s="19"/>
      <c r="J231" s="20">
        <v>3</v>
      </c>
      <c r="K231" s="21">
        <v>3</v>
      </c>
      <c r="L231" s="20"/>
      <c r="M231" s="22"/>
      <c r="N231" s="20"/>
      <c r="O231" s="21"/>
      <c r="P231" s="23">
        <f>SUM(I231:O231)</f>
        <v>6</v>
      </c>
      <c r="Q231" s="19"/>
      <c r="R231" s="20">
        <v>2</v>
      </c>
      <c r="S231" s="21">
        <v>1</v>
      </c>
      <c r="T231" s="20"/>
      <c r="U231" s="22"/>
      <c r="V231" s="20"/>
      <c r="W231" s="21"/>
      <c r="X231" s="23">
        <f>SUM(Q231:W231)</f>
        <v>3</v>
      </c>
      <c r="Y231" s="19"/>
      <c r="Z231" s="20">
        <v>0</v>
      </c>
      <c r="AA231" s="21">
        <v>1</v>
      </c>
      <c r="AB231" s="20"/>
      <c r="AC231" s="21"/>
      <c r="AD231" s="20"/>
      <c r="AE231" s="24"/>
      <c r="AF231" s="23">
        <f>SUM(Y231:AE231)</f>
        <v>1</v>
      </c>
      <c r="AG231" s="19"/>
      <c r="AH231" s="20">
        <v>1</v>
      </c>
      <c r="AI231" s="21">
        <v>2</v>
      </c>
      <c r="AJ231" s="20"/>
      <c r="AK231" s="21"/>
      <c r="AL231" s="20"/>
      <c r="AM231" s="24"/>
      <c r="AN231" s="23">
        <f>SUM(AG231:AM231)</f>
        <v>3</v>
      </c>
      <c r="AO231" s="19"/>
      <c r="AP231" s="20">
        <v>0</v>
      </c>
      <c r="AQ231" s="21">
        <v>1</v>
      </c>
      <c r="AR231" s="20"/>
      <c r="AS231" s="21"/>
      <c r="AT231" s="20"/>
      <c r="AU231" s="24"/>
      <c r="AV231" s="23">
        <f>SUM(AO231:AU231)</f>
        <v>1</v>
      </c>
      <c r="AW231" s="19"/>
      <c r="AX231" s="20">
        <v>1</v>
      </c>
      <c r="AY231" s="21">
        <v>1</v>
      </c>
      <c r="AZ231" s="20"/>
      <c r="BA231" s="21"/>
      <c r="BB231" s="20"/>
      <c r="BC231" s="24"/>
      <c r="BD231" s="23">
        <f>SUM(AW231:BC231)</f>
        <v>2</v>
      </c>
      <c r="BE231" s="19"/>
      <c r="BF231" s="20">
        <v>0</v>
      </c>
      <c r="BG231" s="21">
        <v>0</v>
      </c>
      <c r="BH231" s="20"/>
      <c r="BI231" s="21"/>
      <c r="BJ231" s="20"/>
      <c r="BK231" s="24"/>
      <c r="BL231" s="23">
        <f>SUM(BE231:BK231)</f>
        <v>0</v>
      </c>
      <c r="BM231" s="19"/>
      <c r="BN231" s="20"/>
      <c r="BO231" s="21"/>
      <c r="BP231" s="20"/>
      <c r="BQ231" s="21"/>
      <c r="BR231" s="20"/>
      <c r="BS231" s="24"/>
      <c r="BT231" s="23">
        <f>SUM(BM231:BS231)</f>
        <v>0</v>
      </c>
      <c r="BU231" s="25"/>
      <c r="BV231" s="26"/>
      <c r="BW231" s="27"/>
      <c r="BX231" s="26"/>
      <c r="BY231" s="27"/>
      <c r="BZ231" s="26"/>
      <c r="CA231" s="28"/>
      <c r="CB231" s="29">
        <f>SUM(BU231:CA231)</f>
        <v>0</v>
      </c>
      <c r="CC231" s="30">
        <f>IF(P231-BL231-AN231-CD231&lt;&gt;X231,"Err!","")</f>
      </c>
      <c r="CD231" s="41">
        <v>0</v>
      </c>
      <c r="CF231" s="43"/>
      <c r="CG231" s="43"/>
      <c r="CH231" s="43"/>
      <c r="CI231" s="43"/>
      <c r="CJ231" s="43"/>
      <c r="CK231" s="43"/>
      <c r="CL231" s="43"/>
      <c r="CM231" s="43"/>
      <c r="CN231" s="43"/>
      <c r="CO231" s="43">
        <f t="shared" si="102"/>
        <v>1</v>
      </c>
    </row>
    <row r="232" spans="1:93" ht="12" customHeight="1">
      <c r="A232" s="16">
        <f t="shared" si="99"/>
        <v>230</v>
      </c>
      <c r="B232" s="64" t="s">
        <v>315</v>
      </c>
      <c r="C232" s="57">
        <v>22</v>
      </c>
      <c r="D232" s="56" t="s">
        <v>126</v>
      </c>
      <c r="E232" s="58" t="s">
        <v>473</v>
      </c>
      <c r="F232" s="50">
        <v>1</v>
      </c>
      <c r="G232" s="17">
        <f>IF(X232&lt;&gt;0,AF232/X232,IF(P232&lt;&gt;0,0,""))</f>
        <v>0.2857142857142857</v>
      </c>
      <c r="H232" s="18">
        <f>IF(X232+AN232+BL232&lt;&gt;0,(AF232+AN232)/(X232+AN232+BL232),"")</f>
        <v>0.4444444444444444</v>
      </c>
      <c r="I232" s="19">
        <v>3</v>
      </c>
      <c r="J232" s="20">
        <v>1</v>
      </c>
      <c r="K232" s="21">
        <v>2</v>
      </c>
      <c r="L232" s="20">
        <v>3</v>
      </c>
      <c r="M232" s="22"/>
      <c r="N232" s="20"/>
      <c r="O232" s="21"/>
      <c r="P232" s="23">
        <f>SUM(I232:O232)</f>
        <v>9</v>
      </c>
      <c r="Q232" s="19">
        <v>3</v>
      </c>
      <c r="R232" s="20">
        <v>1</v>
      </c>
      <c r="S232" s="21">
        <v>1</v>
      </c>
      <c r="T232" s="20">
        <v>2</v>
      </c>
      <c r="U232" s="22"/>
      <c r="V232" s="20"/>
      <c r="W232" s="21"/>
      <c r="X232" s="23">
        <f>SUM(Q232:W232)</f>
        <v>7</v>
      </c>
      <c r="Y232" s="19">
        <v>0</v>
      </c>
      <c r="Z232" s="20">
        <v>0</v>
      </c>
      <c r="AA232" s="21">
        <v>0</v>
      </c>
      <c r="AB232" s="20">
        <v>2</v>
      </c>
      <c r="AC232" s="21"/>
      <c r="AD232" s="20"/>
      <c r="AE232" s="24"/>
      <c r="AF232" s="23">
        <f>SUM(Y232:AE232)</f>
        <v>2</v>
      </c>
      <c r="AG232" s="19">
        <v>0</v>
      </c>
      <c r="AH232" s="20">
        <v>0</v>
      </c>
      <c r="AI232" s="21">
        <v>1</v>
      </c>
      <c r="AJ232" s="20">
        <v>1</v>
      </c>
      <c r="AK232" s="21"/>
      <c r="AL232" s="20"/>
      <c r="AM232" s="24"/>
      <c r="AN232" s="23">
        <f>SUM(AG232:AM232)</f>
        <v>2</v>
      </c>
      <c r="AO232" s="19">
        <v>0</v>
      </c>
      <c r="AP232" s="20">
        <v>0</v>
      </c>
      <c r="AQ232" s="21">
        <v>0</v>
      </c>
      <c r="AR232" s="20">
        <v>1</v>
      </c>
      <c r="AS232" s="21"/>
      <c r="AT232" s="20"/>
      <c r="AU232" s="24"/>
      <c r="AV232" s="23">
        <f>SUM(AO232:AU232)</f>
        <v>1</v>
      </c>
      <c r="AW232" s="19">
        <v>0</v>
      </c>
      <c r="AX232" s="20">
        <v>0</v>
      </c>
      <c r="AY232" s="21">
        <v>0</v>
      </c>
      <c r="AZ232" s="20">
        <v>0</v>
      </c>
      <c r="BA232" s="21"/>
      <c r="BB232" s="20"/>
      <c r="BC232" s="24"/>
      <c r="BD232" s="23">
        <f>SUM(AW232:BC232)</f>
        <v>0</v>
      </c>
      <c r="BE232" s="19">
        <v>0</v>
      </c>
      <c r="BF232" s="20">
        <v>0</v>
      </c>
      <c r="BG232" s="21">
        <v>0</v>
      </c>
      <c r="BH232" s="20">
        <v>0</v>
      </c>
      <c r="BI232" s="21"/>
      <c r="BJ232" s="20"/>
      <c r="BK232" s="24"/>
      <c r="BL232" s="23">
        <f>SUM(BE232:BK232)</f>
        <v>0</v>
      </c>
      <c r="BM232" s="19"/>
      <c r="BN232" s="20"/>
      <c r="BO232" s="21"/>
      <c r="BP232" s="20"/>
      <c r="BQ232" s="21"/>
      <c r="BR232" s="20"/>
      <c r="BS232" s="24"/>
      <c r="BT232" s="23">
        <f>SUM(BM232:BS232)</f>
        <v>0</v>
      </c>
      <c r="BU232" s="25"/>
      <c r="BV232" s="26"/>
      <c r="BW232" s="27"/>
      <c r="BX232" s="26"/>
      <c r="BY232" s="27"/>
      <c r="BZ232" s="26"/>
      <c r="CA232" s="28"/>
      <c r="CB232" s="29">
        <f>SUM(BU232:CA232)</f>
        <v>0</v>
      </c>
      <c r="CC232" s="30">
        <f>IF(P232-BL232-AN232-CD232&lt;&gt;X232,"Err!","")</f>
      </c>
      <c r="CD232" s="41">
        <v>0</v>
      </c>
      <c r="CF232" s="43"/>
      <c r="CG232" s="43"/>
      <c r="CH232" s="43"/>
      <c r="CI232" s="43"/>
      <c r="CJ232" s="43"/>
      <c r="CK232" s="43"/>
      <c r="CL232" s="43"/>
      <c r="CM232" s="43"/>
      <c r="CN232" s="43"/>
      <c r="CO232" s="43">
        <f t="shared" si="102"/>
        <v>1</v>
      </c>
    </row>
    <row r="233" spans="1:93" ht="12" customHeight="1">
      <c r="A233" s="16">
        <f t="shared" si="99"/>
        <v>231</v>
      </c>
      <c r="B233" s="64" t="s">
        <v>315</v>
      </c>
      <c r="C233" s="55">
        <v>23</v>
      </c>
      <c r="D233" s="56" t="s">
        <v>346</v>
      </c>
      <c r="E233" s="58" t="s">
        <v>347</v>
      </c>
      <c r="F233" s="50">
        <v>1</v>
      </c>
      <c r="G233" s="17">
        <f>IF(X233&lt;&gt;0,AF233/X233,IF(P233&lt;&gt;0,0,""))</f>
        <v>0.6666666666666666</v>
      </c>
      <c r="H233" s="18">
        <f>IF(X233+AN233+BL233&lt;&gt;0,(AF233+AN233)/(X233+AN233+BL233),"")</f>
        <v>0.6666666666666666</v>
      </c>
      <c r="I233" s="19">
        <v>3</v>
      </c>
      <c r="J233" s="20"/>
      <c r="K233" s="21"/>
      <c r="L233" s="20"/>
      <c r="M233" s="22"/>
      <c r="N233" s="20"/>
      <c r="O233" s="21"/>
      <c r="P233" s="23">
        <f>SUM(I233:O233)</f>
        <v>3</v>
      </c>
      <c r="Q233" s="19">
        <v>3</v>
      </c>
      <c r="R233" s="20"/>
      <c r="S233" s="21"/>
      <c r="T233" s="20"/>
      <c r="U233" s="22"/>
      <c r="V233" s="20"/>
      <c r="W233" s="21"/>
      <c r="X233" s="23">
        <f>SUM(Q233:W233)</f>
        <v>3</v>
      </c>
      <c r="Y233" s="19">
        <v>2</v>
      </c>
      <c r="Z233" s="20"/>
      <c r="AA233" s="21"/>
      <c r="AB233" s="20"/>
      <c r="AC233" s="21"/>
      <c r="AD233" s="20"/>
      <c r="AE233" s="24"/>
      <c r="AF233" s="23">
        <f>SUM(Y233:AE233)</f>
        <v>2</v>
      </c>
      <c r="AG233" s="19">
        <v>0</v>
      </c>
      <c r="AH233" s="20"/>
      <c r="AI233" s="21"/>
      <c r="AJ233" s="20"/>
      <c r="AK233" s="21"/>
      <c r="AL233" s="20"/>
      <c r="AM233" s="24"/>
      <c r="AN233" s="23">
        <f>SUM(AG233:AM233)</f>
        <v>0</v>
      </c>
      <c r="AO233" s="19">
        <v>1</v>
      </c>
      <c r="AP233" s="20"/>
      <c r="AQ233" s="21"/>
      <c r="AR233" s="20"/>
      <c r="AS233" s="21"/>
      <c r="AT233" s="20"/>
      <c r="AU233" s="24"/>
      <c r="AV233" s="23">
        <f>SUM(AO233:AU233)</f>
        <v>1</v>
      </c>
      <c r="AW233" s="19">
        <v>1</v>
      </c>
      <c r="AX233" s="20"/>
      <c r="AY233" s="21"/>
      <c r="AZ233" s="20"/>
      <c r="BA233" s="21"/>
      <c r="BB233" s="20"/>
      <c r="BC233" s="24"/>
      <c r="BD233" s="23">
        <f>SUM(AW233:BC233)</f>
        <v>1</v>
      </c>
      <c r="BE233" s="19">
        <v>0</v>
      </c>
      <c r="BF233" s="20"/>
      <c r="BG233" s="21"/>
      <c r="BH233" s="20"/>
      <c r="BI233" s="21"/>
      <c r="BJ233" s="20"/>
      <c r="BK233" s="24"/>
      <c r="BL233" s="23">
        <f>SUM(BE233:BK233)</f>
        <v>0</v>
      </c>
      <c r="BM233" s="19"/>
      <c r="BN233" s="20"/>
      <c r="BO233" s="21"/>
      <c r="BP233" s="20"/>
      <c r="BQ233" s="21"/>
      <c r="BR233" s="20"/>
      <c r="BS233" s="24"/>
      <c r="BT233" s="23">
        <f>SUM(BM233:BS233)</f>
        <v>0</v>
      </c>
      <c r="BU233" s="25"/>
      <c r="BV233" s="26"/>
      <c r="BW233" s="27"/>
      <c r="BX233" s="26"/>
      <c r="BY233" s="27"/>
      <c r="BZ233" s="26"/>
      <c r="CA233" s="28"/>
      <c r="CB233" s="29">
        <f>SUM(BU233:CA233)</f>
        <v>0</v>
      </c>
      <c r="CC233" s="30">
        <f>IF(P233-BL233-AN233-CD233&lt;&gt;X233,"Err!","")</f>
      </c>
      <c r="CD233" s="41">
        <v>0</v>
      </c>
      <c r="CF233" s="43"/>
      <c r="CG233" s="43"/>
      <c r="CH233" s="43"/>
      <c r="CI233" s="43"/>
      <c r="CJ233" s="43"/>
      <c r="CK233" s="43"/>
      <c r="CL233" s="43"/>
      <c r="CM233" s="43"/>
      <c r="CN233" s="43"/>
      <c r="CO233" s="43">
        <f t="shared" si="102"/>
        <v>1</v>
      </c>
    </row>
    <row r="234" spans="1:93" ht="12" customHeight="1">
      <c r="A234" s="16">
        <f t="shared" si="99"/>
        <v>232</v>
      </c>
      <c r="B234" s="64" t="s">
        <v>315</v>
      </c>
      <c r="C234" s="57">
        <v>24</v>
      </c>
      <c r="D234" s="56" t="s">
        <v>348</v>
      </c>
      <c r="E234" s="58" t="s">
        <v>349</v>
      </c>
      <c r="F234" s="50">
        <v>0</v>
      </c>
      <c r="G234" s="17">
        <f>IF(X234&lt;&gt;0,AF234/X234,IF(P234&lt;&gt;0,0,""))</f>
      </c>
      <c r="H234" s="18">
        <f>IF(X234+AN234+BL234&lt;&gt;0,(AF234+AN234)/(X234+AN234+BL234),"")</f>
      </c>
      <c r="I234" s="19"/>
      <c r="J234" s="20"/>
      <c r="K234" s="21"/>
      <c r="L234" s="20"/>
      <c r="M234" s="22"/>
      <c r="N234" s="20"/>
      <c r="O234" s="21"/>
      <c r="P234" s="23">
        <f>SUM(I234:O234)</f>
        <v>0</v>
      </c>
      <c r="Q234" s="19"/>
      <c r="R234" s="20"/>
      <c r="S234" s="21"/>
      <c r="T234" s="20"/>
      <c r="U234" s="22"/>
      <c r="V234" s="20"/>
      <c r="W234" s="21"/>
      <c r="X234" s="23">
        <f>SUM(Q234:W234)</f>
        <v>0</v>
      </c>
      <c r="Y234" s="19"/>
      <c r="Z234" s="20"/>
      <c r="AA234" s="21"/>
      <c r="AB234" s="20"/>
      <c r="AC234" s="21"/>
      <c r="AD234" s="20"/>
      <c r="AE234" s="24"/>
      <c r="AF234" s="23">
        <f>SUM(Y234:AE234)</f>
        <v>0</v>
      </c>
      <c r="AG234" s="19"/>
      <c r="AH234" s="20"/>
      <c r="AI234" s="21"/>
      <c r="AJ234" s="20"/>
      <c r="AK234" s="21"/>
      <c r="AL234" s="20"/>
      <c r="AM234" s="24"/>
      <c r="AN234" s="23">
        <f>SUM(AG234:AM234)</f>
        <v>0</v>
      </c>
      <c r="AO234" s="19"/>
      <c r="AP234" s="20"/>
      <c r="AQ234" s="21"/>
      <c r="AR234" s="20"/>
      <c r="AS234" s="21"/>
      <c r="AT234" s="20"/>
      <c r="AU234" s="24"/>
      <c r="AV234" s="23">
        <f>SUM(AO234:AU234)</f>
        <v>0</v>
      </c>
      <c r="AW234" s="19"/>
      <c r="AX234" s="20"/>
      <c r="AY234" s="21"/>
      <c r="AZ234" s="20"/>
      <c r="BA234" s="21"/>
      <c r="BB234" s="20"/>
      <c r="BC234" s="24"/>
      <c r="BD234" s="23">
        <f>SUM(AW234:BC234)</f>
        <v>0</v>
      </c>
      <c r="BE234" s="19"/>
      <c r="BF234" s="20"/>
      <c r="BG234" s="21"/>
      <c r="BH234" s="20"/>
      <c r="BI234" s="21"/>
      <c r="BJ234" s="20"/>
      <c r="BK234" s="24"/>
      <c r="BL234" s="23">
        <f>SUM(BE234:BK234)</f>
        <v>0</v>
      </c>
      <c r="BM234" s="19"/>
      <c r="BN234" s="20"/>
      <c r="BO234" s="21"/>
      <c r="BP234" s="20"/>
      <c r="BQ234" s="21"/>
      <c r="BR234" s="20"/>
      <c r="BS234" s="24"/>
      <c r="BT234" s="23">
        <f>SUM(BM234:BS234)</f>
        <v>0</v>
      </c>
      <c r="BU234" s="25"/>
      <c r="BV234" s="26"/>
      <c r="BW234" s="27"/>
      <c r="BX234" s="26"/>
      <c r="BY234" s="27"/>
      <c r="BZ234" s="26"/>
      <c r="CA234" s="28"/>
      <c r="CB234" s="29">
        <f>SUM(BU234:CA234)</f>
        <v>0</v>
      </c>
      <c r="CC234" s="30">
        <f>IF(P234-BL234-AN234-CD234&lt;&gt;X234,"Err!","")</f>
      </c>
      <c r="CD234" s="41">
        <v>0</v>
      </c>
      <c r="CF234" s="43"/>
      <c r="CG234" s="43"/>
      <c r="CH234" s="43"/>
      <c r="CI234" s="43"/>
      <c r="CJ234" s="43"/>
      <c r="CK234" s="43"/>
      <c r="CL234" s="43"/>
      <c r="CM234" s="43"/>
      <c r="CN234" s="43"/>
      <c r="CO234" s="43">
        <f t="shared" si="102"/>
        <v>0</v>
      </c>
    </row>
    <row r="235" spans="1:93" ht="12" customHeight="1">
      <c r="A235" s="16">
        <f t="shared" si="99"/>
        <v>233</v>
      </c>
      <c r="B235" s="64" t="s">
        <v>315</v>
      </c>
      <c r="C235" s="57">
        <v>25</v>
      </c>
      <c r="D235" s="60" t="s">
        <v>476</v>
      </c>
      <c r="E235" s="58" t="s">
        <v>477</v>
      </c>
      <c r="F235" s="50">
        <v>0</v>
      </c>
      <c r="G235" s="17">
        <f>IF(X235&lt;&gt;0,AF235/X235,IF(P235&lt;&gt;0,0,""))</f>
      </c>
      <c r="H235" s="18">
        <f>IF(X235+AN235+BL235&lt;&gt;0,(AF235+AN235)/(X235+AN235+BL235),"")</f>
      </c>
      <c r="I235" s="19"/>
      <c r="J235" s="20"/>
      <c r="K235" s="21"/>
      <c r="L235" s="20"/>
      <c r="M235" s="22"/>
      <c r="N235" s="20"/>
      <c r="O235" s="21"/>
      <c r="P235" s="23">
        <f>SUM(I235:O235)</f>
        <v>0</v>
      </c>
      <c r="Q235" s="19"/>
      <c r="R235" s="20"/>
      <c r="S235" s="21"/>
      <c r="T235" s="20"/>
      <c r="U235" s="22"/>
      <c r="V235" s="20"/>
      <c r="W235" s="21"/>
      <c r="X235" s="23">
        <f>SUM(Q235:W235)</f>
        <v>0</v>
      </c>
      <c r="Y235" s="19"/>
      <c r="Z235" s="20"/>
      <c r="AA235" s="21"/>
      <c r="AB235" s="20"/>
      <c r="AC235" s="21"/>
      <c r="AD235" s="20"/>
      <c r="AE235" s="24"/>
      <c r="AF235" s="23">
        <f>SUM(Y235:AE235)</f>
        <v>0</v>
      </c>
      <c r="AG235" s="19"/>
      <c r="AH235" s="20"/>
      <c r="AI235" s="21"/>
      <c r="AJ235" s="20"/>
      <c r="AK235" s="21"/>
      <c r="AL235" s="20"/>
      <c r="AM235" s="24"/>
      <c r="AN235" s="23">
        <f>SUM(AG235:AM235)</f>
        <v>0</v>
      </c>
      <c r="AO235" s="19"/>
      <c r="AP235" s="20"/>
      <c r="AQ235" s="21"/>
      <c r="AR235" s="20"/>
      <c r="AS235" s="21"/>
      <c r="AT235" s="20"/>
      <c r="AU235" s="24"/>
      <c r="AV235" s="23">
        <f>SUM(AO235:AU235)</f>
        <v>0</v>
      </c>
      <c r="AW235" s="19"/>
      <c r="AX235" s="20"/>
      <c r="AY235" s="21"/>
      <c r="AZ235" s="20"/>
      <c r="BA235" s="21"/>
      <c r="BB235" s="20"/>
      <c r="BC235" s="24"/>
      <c r="BD235" s="23">
        <f>SUM(AW235:BC235)</f>
        <v>0</v>
      </c>
      <c r="BE235" s="19"/>
      <c r="BF235" s="20"/>
      <c r="BG235" s="21"/>
      <c r="BH235" s="20"/>
      <c r="BI235" s="21"/>
      <c r="BJ235" s="20"/>
      <c r="BK235" s="24"/>
      <c r="BL235" s="23">
        <f>SUM(BE235:BK235)</f>
        <v>0</v>
      </c>
      <c r="BM235" s="19"/>
      <c r="BN235" s="20"/>
      <c r="BO235" s="21"/>
      <c r="BP235" s="20"/>
      <c r="BQ235" s="21"/>
      <c r="BR235" s="20"/>
      <c r="BS235" s="24"/>
      <c r="BT235" s="23">
        <f>SUM(BM235:BS235)</f>
        <v>0</v>
      </c>
      <c r="BU235" s="25"/>
      <c r="BV235" s="26"/>
      <c r="BW235" s="27"/>
      <c r="BX235" s="26"/>
      <c r="BY235" s="27"/>
      <c r="BZ235" s="26"/>
      <c r="CA235" s="28"/>
      <c r="CB235" s="29">
        <f>SUM(BU235:CA235)</f>
        <v>0</v>
      </c>
      <c r="CC235" s="30">
        <f>IF(P235-BL235-AN235-CD235&lt;&gt;X235,"Err!","")</f>
      </c>
      <c r="CD235" s="41">
        <v>0</v>
      </c>
      <c r="CF235" s="43"/>
      <c r="CG235" s="43"/>
      <c r="CH235" s="43"/>
      <c r="CI235" s="43"/>
      <c r="CJ235" s="43"/>
      <c r="CK235" s="43"/>
      <c r="CL235" s="43"/>
      <c r="CM235" s="43"/>
      <c r="CN235" s="43"/>
      <c r="CO235" s="43">
        <f t="shared" si="102"/>
        <v>0</v>
      </c>
    </row>
    <row r="236" spans="1:93" ht="12" customHeight="1">
      <c r="A236" s="16">
        <f t="shared" si="99"/>
        <v>234</v>
      </c>
      <c r="B236" s="64" t="s">
        <v>315</v>
      </c>
      <c r="C236" s="55">
        <v>26</v>
      </c>
      <c r="D236" s="56" t="s">
        <v>351</v>
      </c>
      <c r="E236" s="58" t="s">
        <v>474</v>
      </c>
      <c r="F236" s="50">
        <v>1</v>
      </c>
      <c r="G236" s="17">
        <f>IF(X236&lt;&gt;0,AF236/X236,IF(P236&lt;&gt;0,0,""))</f>
        <v>0.3333333333333333</v>
      </c>
      <c r="H236" s="18">
        <f>IF(X236+AN236+BL236&lt;&gt;0,(AF236+AN236)/(X236+AN236+BL236),"")</f>
        <v>0.3333333333333333</v>
      </c>
      <c r="I236" s="19"/>
      <c r="J236" s="20"/>
      <c r="K236" s="21"/>
      <c r="L236" s="20">
        <v>3</v>
      </c>
      <c r="M236" s="22"/>
      <c r="N236" s="20"/>
      <c r="O236" s="21"/>
      <c r="P236" s="23">
        <f>SUM(I236:O236)</f>
        <v>3</v>
      </c>
      <c r="Q236" s="19"/>
      <c r="R236" s="20"/>
      <c r="S236" s="21"/>
      <c r="T236" s="20">
        <v>3</v>
      </c>
      <c r="U236" s="22"/>
      <c r="V236" s="20"/>
      <c r="W236" s="21"/>
      <c r="X236" s="23">
        <f>SUM(Q236:W236)</f>
        <v>3</v>
      </c>
      <c r="Y236" s="19"/>
      <c r="Z236" s="20"/>
      <c r="AA236" s="21"/>
      <c r="AB236" s="20">
        <v>1</v>
      </c>
      <c r="AC236" s="21"/>
      <c r="AD236" s="20"/>
      <c r="AE236" s="24"/>
      <c r="AF236" s="23">
        <f>SUM(Y236:AE236)</f>
        <v>1</v>
      </c>
      <c r="AG236" s="19"/>
      <c r="AH236" s="20"/>
      <c r="AI236" s="21"/>
      <c r="AJ236" s="20">
        <v>0</v>
      </c>
      <c r="AK236" s="21"/>
      <c r="AL236" s="20"/>
      <c r="AM236" s="24"/>
      <c r="AN236" s="23">
        <f>SUM(AG236:AM236)</f>
        <v>0</v>
      </c>
      <c r="AO236" s="19"/>
      <c r="AP236" s="20"/>
      <c r="AQ236" s="21"/>
      <c r="AR236" s="20">
        <v>1</v>
      </c>
      <c r="AS236" s="21"/>
      <c r="AT236" s="20"/>
      <c r="AU236" s="24"/>
      <c r="AV236" s="23">
        <f>SUM(AO236:AU236)</f>
        <v>1</v>
      </c>
      <c r="AW236" s="19"/>
      <c r="AX236" s="20"/>
      <c r="AY236" s="21"/>
      <c r="AZ236" s="20">
        <v>0</v>
      </c>
      <c r="BA236" s="21"/>
      <c r="BB236" s="20"/>
      <c r="BC236" s="24"/>
      <c r="BD236" s="23">
        <f>SUM(AW236:BC236)</f>
        <v>0</v>
      </c>
      <c r="BE236" s="19"/>
      <c r="BF236" s="20"/>
      <c r="BG236" s="21"/>
      <c r="BH236" s="20">
        <v>0</v>
      </c>
      <c r="BI236" s="21"/>
      <c r="BJ236" s="20"/>
      <c r="BK236" s="24"/>
      <c r="BL236" s="23">
        <f>SUM(BE236:BK236)</f>
        <v>0</v>
      </c>
      <c r="BM236" s="19"/>
      <c r="BN236" s="20"/>
      <c r="BO236" s="21"/>
      <c r="BP236" s="20"/>
      <c r="BQ236" s="21"/>
      <c r="BR236" s="20"/>
      <c r="BS236" s="24"/>
      <c r="BT236" s="23">
        <f>SUM(BM236:BS236)</f>
        <v>0</v>
      </c>
      <c r="BU236" s="25"/>
      <c r="BV236" s="26"/>
      <c r="BW236" s="27"/>
      <c r="BX236" s="26"/>
      <c r="BY236" s="27"/>
      <c r="BZ236" s="26"/>
      <c r="CA236" s="28"/>
      <c r="CB236" s="29">
        <f>SUM(BU236:CA236)</f>
        <v>0</v>
      </c>
      <c r="CC236" s="30">
        <f>IF(P236-BL236-AN236-CD236&lt;&gt;X236,"Err!","")</f>
      </c>
      <c r="CD236" s="41">
        <v>0</v>
      </c>
      <c r="CF236" s="43"/>
      <c r="CG236" s="43"/>
      <c r="CH236" s="43"/>
      <c r="CI236" s="43"/>
      <c r="CJ236" s="43"/>
      <c r="CK236" s="43"/>
      <c r="CL236" s="43"/>
      <c r="CM236" s="43"/>
      <c r="CN236" s="43"/>
      <c r="CO236" s="43">
        <f>IF(OR(C236="",P236=0),0,IF(P236&lt;$CE$210,1,2))</f>
        <v>1</v>
      </c>
    </row>
    <row r="237" spans="1:93" ht="12" customHeight="1">
      <c r="A237" s="16">
        <f t="shared" si="99"/>
        <v>235</v>
      </c>
      <c r="B237" s="64" t="s">
        <v>315</v>
      </c>
      <c r="C237" s="57">
        <v>27</v>
      </c>
      <c r="D237" s="56" t="s">
        <v>303</v>
      </c>
      <c r="E237" s="58" t="s">
        <v>304</v>
      </c>
      <c r="F237" s="50">
        <v>0</v>
      </c>
      <c r="G237" s="17">
        <f>IF(X237&lt;&gt;0,AF237/X237,IF(P237&lt;&gt;0,0,""))</f>
      </c>
      <c r="H237" s="18">
        <f>IF(X237+AN237+BL237&lt;&gt;0,(AF237+AN237)/(X237+AN237+BL237),"")</f>
      </c>
      <c r="I237" s="19"/>
      <c r="J237" s="20"/>
      <c r="K237" s="21"/>
      <c r="L237" s="20"/>
      <c r="M237" s="22"/>
      <c r="N237" s="20"/>
      <c r="O237" s="21"/>
      <c r="P237" s="23">
        <f>SUM(I237:O237)</f>
        <v>0</v>
      </c>
      <c r="Q237" s="19"/>
      <c r="R237" s="20"/>
      <c r="S237" s="21"/>
      <c r="T237" s="20"/>
      <c r="U237" s="22"/>
      <c r="V237" s="20"/>
      <c r="W237" s="21"/>
      <c r="X237" s="23">
        <f>SUM(Q237:W237)</f>
        <v>0</v>
      </c>
      <c r="Y237" s="19"/>
      <c r="Z237" s="20"/>
      <c r="AA237" s="21"/>
      <c r="AB237" s="20"/>
      <c r="AC237" s="21"/>
      <c r="AD237" s="20"/>
      <c r="AE237" s="24"/>
      <c r="AF237" s="23">
        <f>SUM(Y237:AE237)</f>
        <v>0</v>
      </c>
      <c r="AG237" s="19"/>
      <c r="AH237" s="20"/>
      <c r="AI237" s="21"/>
      <c r="AJ237" s="20"/>
      <c r="AK237" s="21"/>
      <c r="AL237" s="20"/>
      <c r="AM237" s="24"/>
      <c r="AN237" s="23">
        <f>SUM(AG237:AM237)</f>
        <v>0</v>
      </c>
      <c r="AO237" s="19"/>
      <c r="AP237" s="20"/>
      <c r="AQ237" s="21"/>
      <c r="AR237" s="20"/>
      <c r="AS237" s="21"/>
      <c r="AT237" s="20"/>
      <c r="AU237" s="24"/>
      <c r="AV237" s="23">
        <f>SUM(AO237:AU237)</f>
        <v>0</v>
      </c>
      <c r="AW237" s="19"/>
      <c r="AX237" s="20"/>
      <c r="AY237" s="21"/>
      <c r="AZ237" s="20"/>
      <c r="BA237" s="21"/>
      <c r="BB237" s="20"/>
      <c r="BC237" s="24"/>
      <c r="BD237" s="23">
        <f>SUM(AW237:BC237)</f>
        <v>0</v>
      </c>
      <c r="BE237" s="19"/>
      <c r="BF237" s="20"/>
      <c r="BG237" s="21"/>
      <c r="BH237" s="20"/>
      <c r="BI237" s="21"/>
      <c r="BJ237" s="20"/>
      <c r="BK237" s="24"/>
      <c r="BL237" s="23">
        <f>SUM(BE237:BK237)</f>
        <v>0</v>
      </c>
      <c r="BM237" s="19"/>
      <c r="BN237" s="20"/>
      <c r="BO237" s="21"/>
      <c r="BP237" s="20"/>
      <c r="BQ237" s="21"/>
      <c r="BR237" s="20"/>
      <c r="BS237" s="24"/>
      <c r="BT237" s="23">
        <f>SUM(BM237:BS237)</f>
        <v>0</v>
      </c>
      <c r="BU237" s="25"/>
      <c r="BV237" s="26"/>
      <c r="BW237" s="27"/>
      <c r="BX237" s="26"/>
      <c r="BY237" s="27"/>
      <c r="BZ237" s="26"/>
      <c r="CA237" s="28"/>
      <c r="CB237" s="29">
        <f>SUM(BU237:CA237)</f>
        <v>0</v>
      </c>
      <c r="CC237" s="30">
        <f>IF(P237-BL237-AN237-CD237&lt;&gt;X237,"Err!","")</f>
      </c>
      <c r="CD237" s="41">
        <v>0</v>
      </c>
      <c r="CF237" s="43"/>
      <c r="CG237" s="43"/>
      <c r="CH237" s="43"/>
      <c r="CI237" s="43"/>
      <c r="CJ237" s="43"/>
      <c r="CK237" s="43"/>
      <c r="CL237" s="43"/>
      <c r="CM237" s="43"/>
      <c r="CN237" s="43"/>
      <c r="CO237" s="43">
        <f t="shared" si="102"/>
        <v>0</v>
      </c>
    </row>
    <row r="238" spans="1:93" ht="12" customHeight="1">
      <c r="A238" s="16">
        <f t="shared" si="99"/>
        <v>236</v>
      </c>
      <c r="B238" s="64" t="s">
        <v>315</v>
      </c>
      <c r="C238" s="55">
        <v>28</v>
      </c>
      <c r="D238" s="56" t="s">
        <v>305</v>
      </c>
      <c r="E238" s="58" t="s">
        <v>306</v>
      </c>
      <c r="F238" s="50">
        <v>1</v>
      </c>
      <c r="G238" s="17">
        <f>IF(X238&lt;&gt;0,AF238/X238,IF(P238&lt;&gt;0,0,""))</f>
        <v>0</v>
      </c>
      <c r="H238" s="18">
        <f>IF(X238+AN238+BL238&lt;&gt;0,(AF238+AN238)/(X238+AN238+BL238),"")</f>
        <v>0</v>
      </c>
      <c r="I238" s="19">
        <v>2</v>
      </c>
      <c r="J238" s="20"/>
      <c r="K238" s="21"/>
      <c r="L238" s="20">
        <v>1</v>
      </c>
      <c r="M238" s="22"/>
      <c r="N238" s="20"/>
      <c r="O238" s="21"/>
      <c r="P238" s="23">
        <f>SUM(I238:O238)</f>
        <v>3</v>
      </c>
      <c r="Q238" s="19">
        <v>2</v>
      </c>
      <c r="R238" s="20"/>
      <c r="S238" s="21"/>
      <c r="T238" s="20">
        <v>1</v>
      </c>
      <c r="U238" s="22"/>
      <c r="V238" s="20"/>
      <c r="W238" s="21"/>
      <c r="X238" s="23">
        <f>SUM(Q238:W238)</f>
        <v>3</v>
      </c>
      <c r="Y238" s="19">
        <v>0</v>
      </c>
      <c r="Z238" s="20"/>
      <c r="AA238" s="21"/>
      <c r="AB238" s="20">
        <v>0</v>
      </c>
      <c r="AC238" s="21"/>
      <c r="AD238" s="20"/>
      <c r="AE238" s="24"/>
      <c r="AF238" s="23">
        <f>SUM(Y238:AE238)</f>
        <v>0</v>
      </c>
      <c r="AG238" s="19">
        <v>0</v>
      </c>
      <c r="AH238" s="20"/>
      <c r="AI238" s="21"/>
      <c r="AJ238" s="20">
        <v>0</v>
      </c>
      <c r="AK238" s="21"/>
      <c r="AL238" s="20"/>
      <c r="AM238" s="24"/>
      <c r="AN238" s="23">
        <f>SUM(AG238:AM238)</f>
        <v>0</v>
      </c>
      <c r="AO238" s="19">
        <v>0</v>
      </c>
      <c r="AP238" s="20"/>
      <c r="AQ238" s="21"/>
      <c r="AR238" s="20">
        <v>0</v>
      </c>
      <c r="AS238" s="21"/>
      <c r="AT238" s="20"/>
      <c r="AU238" s="24"/>
      <c r="AV238" s="23">
        <f>SUM(AO238:AU238)</f>
        <v>0</v>
      </c>
      <c r="AW238" s="19">
        <v>0</v>
      </c>
      <c r="AX238" s="20"/>
      <c r="AY238" s="21"/>
      <c r="AZ238" s="20">
        <v>0</v>
      </c>
      <c r="BA238" s="21"/>
      <c r="BB238" s="20"/>
      <c r="BC238" s="24"/>
      <c r="BD238" s="23">
        <f>SUM(AW238:BC238)</f>
        <v>0</v>
      </c>
      <c r="BE238" s="19">
        <v>0</v>
      </c>
      <c r="BF238" s="20"/>
      <c r="BG238" s="21"/>
      <c r="BH238" s="20">
        <v>0</v>
      </c>
      <c r="BI238" s="21"/>
      <c r="BJ238" s="20"/>
      <c r="BK238" s="24"/>
      <c r="BL238" s="23">
        <f>SUM(BE238:BK238)</f>
        <v>0</v>
      </c>
      <c r="BM238" s="19"/>
      <c r="BN238" s="20"/>
      <c r="BO238" s="21"/>
      <c r="BP238" s="20"/>
      <c r="BQ238" s="21"/>
      <c r="BR238" s="20"/>
      <c r="BS238" s="24"/>
      <c r="BT238" s="23">
        <f>SUM(BM238:BS238)</f>
        <v>0</v>
      </c>
      <c r="BU238" s="25"/>
      <c r="BV238" s="26"/>
      <c r="BW238" s="27"/>
      <c r="BX238" s="26"/>
      <c r="BY238" s="27"/>
      <c r="BZ238" s="26"/>
      <c r="CA238" s="28"/>
      <c r="CB238" s="29">
        <f>SUM(BU238:CA238)</f>
        <v>0</v>
      </c>
      <c r="CC238" s="30">
        <f>IF(P238-BL238-AN238-CD238&lt;&gt;X238,"Err!","")</f>
      </c>
      <c r="CD238" s="41">
        <v>0</v>
      </c>
      <c r="CF238" s="43"/>
      <c r="CG238" s="43"/>
      <c r="CH238" s="43"/>
      <c r="CI238" s="43"/>
      <c r="CJ238" s="43"/>
      <c r="CK238" s="43"/>
      <c r="CL238" s="43"/>
      <c r="CM238" s="43"/>
      <c r="CN238" s="43"/>
      <c r="CO238" s="43">
        <f>IF(OR(C238="",P238=0),0,IF(P238&lt;$CE$210,1,2))</f>
        <v>1</v>
      </c>
    </row>
    <row r="239" spans="1:93" ht="12" customHeight="1">
      <c r="A239" s="16">
        <f t="shared" si="99"/>
        <v>237</v>
      </c>
      <c r="B239" s="64" t="s">
        <v>315</v>
      </c>
      <c r="C239" s="57">
        <v>29</v>
      </c>
      <c r="D239" s="56" t="s">
        <v>307</v>
      </c>
      <c r="E239" s="58" t="s">
        <v>308</v>
      </c>
      <c r="F239" s="50">
        <v>0</v>
      </c>
      <c r="G239" s="17">
        <f>IF(X239&lt;&gt;0,AF239/X239,IF(P239&lt;&gt;0,0,""))</f>
      </c>
      <c r="H239" s="18">
        <f>IF(X239+AN239+BL239&lt;&gt;0,(AF239+AN239)/(X239+AN239+BL239),"")</f>
      </c>
      <c r="I239" s="19"/>
      <c r="J239" s="20"/>
      <c r="K239" s="21"/>
      <c r="L239" s="20"/>
      <c r="M239" s="22"/>
      <c r="N239" s="20"/>
      <c r="O239" s="21"/>
      <c r="P239" s="23">
        <f>SUM(I239:O239)</f>
        <v>0</v>
      </c>
      <c r="Q239" s="19"/>
      <c r="R239" s="20"/>
      <c r="S239" s="21"/>
      <c r="T239" s="20"/>
      <c r="U239" s="22"/>
      <c r="V239" s="20"/>
      <c r="W239" s="21"/>
      <c r="X239" s="23">
        <f>SUM(Q239:W239)</f>
        <v>0</v>
      </c>
      <c r="Y239" s="19"/>
      <c r="Z239" s="20"/>
      <c r="AA239" s="21"/>
      <c r="AB239" s="20"/>
      <c r="AC239" s="21"/>
      <c r="AD239" s="20"/>
      <c r="AE239" s="24"/>
      <c r="AF239" s="23">
        <f>SUM(Y239:AE239)</f>
        <v>0</v>
      </c>
      <c r="AG239" s="19"/>
      <c r="AH239" s="20"/>
      <c r="AI239" s="21"/>
      <c r="AJ239" s="20"/>
      <c r="AK239" s="21"/>
      <c r="AL239" s="20"/>
      <c r="AM239" s="24"/>
      <c r="AN239" s="23">
        <f>SUM(AG239:AM239)</f>
        <v>0</v>
      </c>
      <c r="AO239" s="19"/>
      <c r="AP239" s="20"/>
      <c r="AQ239" s="21"/>
      <c r="AR239" s="20"/>
      <c r="AS239" s="21"/>
      <c r="AT239" s="20"/>
      <c r="AU239" s="24"/>
      <c r="AV239" s="23">
        <f>SUM(AO239:AU239)</f>
        <v>0</v>
      </c>
      <c r="AW239" s="19"/>
      <c r="AX239" s="20"/>
      <c r="AY239" s="21"/>
      <c r="AZ239" s="20"/>
      <c r="BA239" s="21"/>
      <c r="BB239" s="20"/>
      <c r="BC239" s="24"/>
      <c r="BD239" s="23">
        <f>SUM(AW239:BC239)</f>
        <v>0</v>
      </c>
      <c r="BE239" s="19"/>
      <c r="BF239" s="20"/>
      <c r="BG239" s="21"/>
      <c r="BH239" s="20"/>
      <c r="BI239" s="21"/>
      <c r="BJ239" s="20"/>
      <c r="BK239" s="24"/>
      <c r="BL239" s="23">
        <f>SUM(BE239:BK239)</f>
        <v>0</v>
      </c>
      <c r="BM239" s="19"/>
      <c r="BN239" s="20"/>
      <c r="BO239" s="21"/>
      <c r="BP239" s="20"/>
      <c r="BQ239" s="21"/>
      <c r="BR239" s="20"/>
      <c r="BS239" s="24"/>
      <c r="BT239" s="23">
        <f>SUM(BM239:BS239)</f>
        <v>0</v>
      </c>
      <c r="BU239" s="25"/>
      <c r="BV239" s="26"/>
      <c r="BW239" s="27"/>
      <c r="BX239" s="26"/>
      <c r="BY239" s="27"/>
      <c r="BZ239" s="26"/>
      <c r="CA239" s="28"/>
      <c r="CB239" s="29">
        <f>SUM(BU239:CA239)</f>
        <v>0</v>
      </c>
      <c r="CC239" s="30">
        <f>IF(P239-BL239-AN239-CD239&lt;&gt;X239,"Err!","")</f>
      </c>
      <c r="CD239" s="41">
        <v>0</v>
      </c>
      <c r="CF239" s="43"/>
      <c r="CG239" s="43"/>
      <c r="CH239" s="43"/>
      <c r="CI239" s="43"/>
      <c r="CJ239" s="43"/>
      <c r="CK239" s="43"/>
      <c r="CL239" s="43"/>
      <c r="CM239" s="43"/>
      <c r="CN239" s="43"/>
      <c r="CO239" s="43">
        <f t="shared" si="102"/>
        <v>0</v>
      </c>
    </row>
    <row r="240" spans="1:93" ht="12" customHeight="1">
      <c r="A240" s="16">
        <f t="shared" si="99"/>
        <v>238</v>
      </c>
      <c r="B240" s="64" t="s">
        <v>315</v>
      </c>
      <c r="C240" s="36"/>
      <c r="D240" s="66" t="s">
        <v>23</v>
      </c>
      <c r="E240" s="58"/>
      <c r="F240" s="51">
        <v>0</v>
      </c>
      <c r="G240" s="17">
        <f>IF(X240&lt;&gt;0,AF240/X240,IF(P240&lt;&gt;0,0,""))</f>
        <v>0.25</v>
      </c>
      <c r="H240" s="18">
        <f>IF(X240+AN240+BL240&lt;&gt;0,(AF240+AN240)/(X240+AN240+BL240),"")</f>
        <v>0.45454545454545453</v>
      </c>
      <c r="I240" s="19">
        <v>2</v>
      </c>
      <c r="J240" s="20">
        <v>3</v>
      </c>
      <c r="K240" s="21"/>
      <c r="L240" s="20">
        <v>6</v>
      </c>
      <c r="M240" s="22"/>
      <c r="N240" s="20"/>
      <c r="O240" s="21"/>
      <c r="P240" s="23">
        <f>SUM(I240:O240)</f>
        <v>11</v>
      </c>
      <c r="Q240" s="19">
        <v>2</v>
      </c>
      <c r="R240" s="20">
        <v>3</v>
      </c>
      <c r="S240" s="21"/>
      <c r="T240" s="20">
        <v>3</v>
      </c>
      <c r="U240" s="22"/>
      <c r="V240" s="20"/>
      <c r="W240" s="21"/>
      <c r="X240" s="23">
        <f>SUM(Q240:W240)</f>
        <v>8</v>
      </c>
      <c r="Y240" s="19">
        <v>0</v>
      </c>
      <c r="Z240" s="20">
        <v>1</v>
      </c>
      <c r="AA240" s="21"/>
      <c r="AB240" s="20">
        <v>1</v>
      </c>
      <c r="AC240" s="21"/>
      <c r="AD240" s="20"/>
      <c r="AE240" s="24"/>
      <c r="AF240" s="23">
        <f>SUM(Y240:AE240)</f>
        <v>2</v>
      </c>
      <c r="AG240" s="19">
        <v>0</v>
      </c>
      <c r="AH240" s="20">
        <v>0</v>
      </c>
      <c r="AI240" s="21"/>
      <c r="AJ240" s="20">
        <v>3</v>
      </c>
      <c r="AK240" s="21"/>
      <c r="AL240" s="20"/>
      <c r="AM240" s="24"/>
      <c r="AN240" s="23">
        <f>SUM(AG240:AM240)</f>
        <v>3</v>
      </c>
      <c r="AO240" s="19">
        <v>0</v>
      </c>
      <c r="AP240" s="20">
        <v>2</v>
      </c>
      <c r="AQ240" s="21"/>
      <c r="AR240" s="20">
        <v>1</v>
      </c>
      <c r="AS240" s="21"/>
      <c r="AT240" s="20"/>
      <c r="AU240" s="24"/>
      <c r="AV240" s="23">
        <f>SUM(AO240:AU240)</f>
        <v>3</v>
      </c>
      <c r="AW240" s="19">
        <v>0</v>
      </c>
      <c r="AX240" s="20">
        <v>0</v>
      </c>
      <c r="AY240" s="21"/>
      <c r="AZ240" s="20">
        <v>4</v>
      </c>
      <c r="BA240" s="21"/>
      <c r="BB240" s="20"/>
      <c r="BC240" s="24"/>
      <c r="BD240" s="23">
        <f>SUM(AW240:BC240)</f>
        <v>4</v>
      </c>
      <c r="BE240" s="19">
        <v>0</v>
      </c>
      <c r="BF240" s="20">
        <v>0</v>
      </c>
      <c r="BG240" s="21"/>
      <c r="BH240" s="20">
        <v>0</v>
      </c>
      <c r="BI240" s="21"/>
      <c r="BJ240" s="20"/>
      <c r="BK240" s="24"/>
      <c r="BL240" s="23">
        <f>SUM(BE240:BK240)</f>
        <v>0</v>
      </c>
      <c r="BM240" s="19"/>
      <c r="BN240" s="20"/>
      <c r="BO240" s="21"/>
      <c r="BP240" s="20"/>
      <c r="BQ240" s="21"/>
      <c r="BR240" s="20"/>
      <c r="BS240" s="24"/>
      <c r="BT240" s="23">
        <f>SUM(BM240:BS240)</f>
        <v>0</v>
      </c>
      <c r="BU240" s="25"/>
      <c r="BV240" s="26"/>
      <c r="BW240" s="27"/>
      <c r="BX240" s="26"/>
      <c r="BY240" s="27"/>
      <c r="BZ240" s="26"/>
      <c r="CA240" s="28"/>
      <c r="CB240" s="29">
        <f>SUM(BU240:CA240)</f>
        <v>0</v>
      </c>
      <c r="CC240" s="30">
        <f>IF(P240-BL240-AN240-CD240&lt;&gt;X240,"Err!","")</f>
      </c>
      <c r="CD240" s="41">
        <v>0</v>
      </c>
      <c r="CF240" s="43"/>
      <c r="CG240" s="43"/>
      <c r="CH240" s="43"/>
      <c r="CI240" s="43"/>
      <c r="CJ240" s="43"/>
      <c r="CK240" s="43"/>
      <c r="CL240" s="43"/>
      <c r="CM240" s="43"/>
      <c r="CN240" s="43"/>
      <c r="CO240" s="43">
        <f t="shared" si="102"/>
        <v>0</v>
      </c>
    </row>
    <row r="241" spans="1:94" ht="12" customHeight="1">
      <c r="A241" s="16">
        <f t="shared" si="99"/>
        <v>239</v>
      </c>
      <c r="B241" s="105" t="s">
        <v>522</v>
      </c>
      <c r="C241" s="57">
        <v>0</v>
      </c>
      <c r="D241" s="60" t="s">
        <v>523</v>
      </c>
      <c r="E241" s="58" t="s">
        <v>524</v>
      </c>
      <c r="F241" s="50">
        <v>2</v>
      </c>
      <c r="G241" s="17">
        <f>IF(X241&lt;&gt;0,AF241/X241,IF(P241&lt;&gt;0,0,""))</f>
        <v>0.4444444444444444</v>
      </c>
      <c r="H241" s="18">
        <f>IF(X241+AN241+BL241&lt;&gt;0,(AF241+AN241)/(X241+AN241+BL241),"")</f>
        <v>0.6153846153846154</v>
      </c>
      <c r="I241" s="19"/>
      <c r="J241" s="20">
        <v>1</v>
      </c>
      <c r="K241" s="21">
        <v>4</v>
      </c>
      <c r="L241" s="20">
        <v>2</v>
      </c>
      <c r="M241" s="22">
        <v>3</v>
      </c>
      <c r="N241" s="20">
        <v>3</v>
      </c>
      <c r="O241" s="21"/>
      <c r="P241" s="23">
        <f>SUM(I241:O241)</f>
        <v>13</v>
      </c>
      <c r="Q241" s="19"/>
      <c r="R241" s="20">
        <v>0</v>
      </c>
      <c r="S241" s="21">
        <v>2</v>
      </c>
      <c r="T241" s="20">
        <v>2</v>
      </c>
      <c r="U241" s="22">
        <v>2</v>
      </c>
      <c r="V241" s="20">
        <v>3</v>
      </c>
      <c r="W241" s="21"/>
      <c r="X241" s="23">
        <f>SUM(Q241:W241)</f>
        <v>9</v>
      </c>
      <c r="Y241" s="19"/>
      <c r="Z241" s="20">
        <v>0</v>
      </c>
      <c r="AA241" s="21">
        <v>0</v>
      </c>
      <c r="AB241" s="20">
        <v>1</v>
      </c>
      <c r="AC241" s="21">
        <v>2</v>
      </c>
      <c r="AD241" s="20">
        <v>1</v>
      </c>
      <c r="AE241" s="24"/>
      <c r="AF241" s="23">
        <f>SUM(Y241:AE241)</f>
        <v>4</v>
      </c>
      <c r="AG241" s="19"/>
      <c r="AH241" s="20">
        <v>1</v>
      </c>
      <c r="AI241" s="21">
        <v>2</v>
      </c>
      <c r="AJ241" s="20">
        <v>0</v>
      </c>
      <c r="AK241" s="21">
        <v>1</v>
      </c>
      <c r="AL241" s="20">
        <v>0</v>
      </c>
      <c r="AM241" s="24"/>
      <c r="AN241" s="23">
        <f>SUM(AG241:AM241)</f>
        <v>4</v>
      </c>
      <c r="AO241" s="19"/>
      <c r="AP241" s="20">
        <v>0</v>
      </c>
      <c r="AQ241" s="21">
        <v>1</v>
      </c>
      <c r="AR241" s="20">
        <v>0</v>
      </c>
      <c r="AS241" s="21">
        <v>3</v>
      </c>
      <c r="AT241" s="20">
        <v>0</v>
      </c>
      <c r="AU241" s="24"/>
      <c r="AV241" s="23">
        <f>SUM(AO241:AU241)</f>
        <v>4</v>
      </c>
      <c r="AW241" s="19"/>
      <c r="AX241" s="20">
        <v>0</v>
      </c>
      <c r="AY241" s="21">
        <v>0</v>
      </c>
      <c r="AZ241" s="20">
        <v>1</v>
      </c>
      <c r="BA241" s="21">
        <v>1</v>
      </c>
      <c r="BB241" s="20">
        <v>1</v>
      </c>
      <c r="BC241" s="24"/>
      <c r="BD241" s="23">
        <f>SUM(AW241:BC241)</f>
        <v>3</v>
      </c>
      <c r="BE241" s="19"/>
      <c r="BF241" s="20">
        <v>0</v>
      </c>
      <c r="BG241" s="21">
        <v>0</v>
      </c>
      <c r="BH241" s="20">
        <v>0</v>
      </c>
      <c r="BI241" s="21">
        <v>0</v>
      </c>
      <c r="BJ241" s="20">
        <v>0</v>
      </c>
      <c r="BK241" s="24"/>
      <c r="BL241" s="23">
        <f>SUM(BE241:BK241)</f>
        <v>0</v>
      </c>
      <c r="BM241" s="19"/>
      <c r="BN241" s="20">
        <v>2</v>
      </c>
      <c r="BO241" s="21">
        <v>1</v>
      </c>
      <c r="BP241" s="20">
        <v>3</v>
      </c>
      <c r="BQ241" s="21">
        <v>1</v>
      </c>
      <c r="BR241" s="20">
        <v>2</v>
      </c>
      <c r="BS241" s="24"/>
      <c r="BT241" s="23">
        <f>SUM(BM241:BS241)</f>
        <v>9</v>
      </c>
      <c r="BU241" s="25"/>
      <c r="BV241" s="26">
        <v>2</v>
      </c>
      <c r="BW241" s="27">
        <v>2</v>
      </c>
      <c r="BX241" s="26">
        <v>5</v>
      </c>
      <c r="BY241" s="27">
        <v>2</v>
      </c>
      <c r="BZ241" s="26">
        <v>2</v>
      </c>
      <c r="CA241" s="28"/>
      <c r="CB241" s="29">
        <f>SUM(BU241:CA241)</f>
        <v>13</v>
      </c>
      <c r="CC241" s="30">
        <f>IF(P241-BL241-AN241-CD241&lt;&gt;X241,"Err!","")</f>
      </c>
      <c r="CD241" s="41">
        <v>0</v>
      </c>
      <c r="CE241" s="48">
        <f>IF((7-COUNTIF(CG242:CM242,0))*2&gt;$CP$1,(7-COUNTIF(CG242:CM242,0))*2,$CP$1)</f>
        <v>12</v>
      </c>
      <c r="CF241" s="43" t="s">
        <v>15</v>
      </c>
      <c r="CG241" s="44">
        <f>IF(CG243&lt;&gt;0,ROUND(CG244/CG243,3),0)</f>
        <v>0.306</v>
      </c>
      <c r="CH241" s="44">
        <f aca="true" t="shared" si="111" ref="CH241:CN241">IF(CH243&lt;&gt;0,ROUND(CH244/CH243,3),0)</f>
        <v>0</v>
      </c>
      <c r="CI241" s="44">
        <f t="shared" si="111"/>
        <v>0.25</v>
      </c>
      <c r="CJ241" s="44">
        <f t="shared" si="111"/>
        <v>0.25</v>
      </c>
      <c r="CK241" s="44">
        <f t="shared" si="111"/>
        <v>0.44</v>
      </c>
      <c r="CL241" s="44">
        <f t="shared" si="111"/>
        <v>0.25</v>
      </c>
      <c r="CM241" s="44">
        <f t="shared" si="111"/>
        <v>0</v>
      </c>
      <c r="CN241" s="44">
        <f t="shared" si="111"/>
        <v>0.26</v>
      </c>
      <c r="CO241" s="43">
        <f>IF(OR(C241="",P241=0),0,IF(P241&lt;$CE$241,1,2))</f>
        <v>2</v>
      </c>
      <c r="CP241" s="42">
        <f>7-COUNTIF(CG242:CM242,0)</f>
        <v>6</v>
      </c>
    </row>
    <row r="242" spans="1:93" ht="12" customHeight="1">
      <c r="A242" s="16">
        <f t="shared" si="99"/>
        <v>240</v>
      </c>
      <c r="B242" s="105" t="s">
        <v>522</v>
      </c>
      <c r="C242" s="57">
        <v>1</v>
      </c>
      <c r="D242" s="60" t="s">
        <v>525</v>
      </c>
      <c r="E242" s="58" t="s">
        <v>526</v>
      </c>
      <c r="F242" s="50">
        <v>2</v>
      </c>
      <c r="G242" s="17">
        <f>IF(X242&lt;&gt;0,AF242/X242,IF(P242&lt;&gt;0,0,""))</f>
        <v>0.16666666666666666</v>
      </c>
      <c r="H242" s="18">
        <f>IF(X242+AN242+BL242&lt;&gt;0,(AF242+AN242)/(X242+AN242+BL242),"")</f>
        <v>0.23076923076923078</v>
      </c>
      <c r="I242" s="19">
        <v>5</v>
      </c>
      <c r="J242" s="20">
        <v>3</v>
      </c>
      <c r="K242" s="21"/>
      <c r="L242" s="20">
        <v>3</v>
      </c>
      <c r="M242" s="22"/>
      <c r="N242" s="20">
        <v>2</v>
      </c>
      <c r="O242" s="21"/>
      <c r="P242" s="23">
        <f>SUM(I242:O242)</f>
        <v>13</v>
      </c>
      <c r="Q242" s="19">
        <v>4</v>
      </c>
      <c r="R242" s="20">
        <v>3</v>
      </c>
      <c r="S242" s="21"/>
      <c r="T242" s="20">
        <v>3</v>
      </c>
      <c r="U242" s="22"/>
      <c r="V242" s="20">
        <v>2</v>
      </c>
      <c r="W242" s="21"/>
      <c r="X242" s="23">
        <f>SUM(Q242:W242)</f>
        <v>12</v>
      </c>
      <c r="Y242" s="19">
        <v>2</v>
      </c>
      <c r="Z242" s="20">
        <v>0</v>
      </c>
      <c r="AA242" s="21"/>
      <c r="AB242" s="20">
        <v>0</v>
      </c>
      <c r="AC242" s="21"/>
      <c r="AD242" s="20">
        <v>0</v>
      </c>
      <c r="AE242" s="24"/>
      <c r="AF242" s="23">
        <f>SUM(Y242:AE242)</f>
        <v>2</v>
      </c>
      <c r="AG242" s="19">
        <v>1</v>
      </c>
      <c r="AH242" s="20">
        <v>0</v>
      </c>
      <c r="AI242" s="21"/>
      <c r="AJ242" s="20">
        <v>0</v>
      </c>
      <c r="AK242" s="21"/>
      <c r="AL242" s="20">
        <v>0</v>
      </c>
      <c r="AM242" s="24"/>
      <c r="AN242" s="23">
        <f>SUM(AG242:AM242)</f>
        <v>1</v>
      </c>
      <c r="AO242" s="19">
        <v>1</v>
      </c>
      <c r="AP242" s="20">
        <v>0</v>
      </c>
      <c r="AQ242" s="21"/>
      <c r="AR242" s="20">
        <v>0</v>
      </c>
      <c r="AS242" s="21"/>
      <c r="AT242" s="20">
        <v>0</v>
      </c>
      <c r="AU242" s="24"/>
      <c r="AV242" s="23">
        <f>SUM(AO242:AU242)</f>
        <v>1</v>
      </c>
      <c r="AW242" s="19">
        <v>1</v>
      </c>
      <c r="AX242" s="20">
        <v>0</v>
      </c>
      <c r="AY242" s="21"/>
      <c r="AZ242" s="20">
        <v>0</v>
      </c>
      <c r="BA242" s="21"/>
      <c r="BB242" s="20">
        <v>0</v>
      </c>
      <c r="BC242" s="24"/>
      <c r="BD242" s="23">
        <f>SUM(AW242:BC242)</f>
        <v>1</v>
      </c>
      <c r="BE242" s="19">
        <v>0</v>
      </c>
      <c r="BF242" s="20">
        <v>0</v>
      </c>
      <c r="BG242" s="21"/>
      <c r="BH242" s="20">
        <v>0</v>
      </c>
      <c r="BI242" s="21"/>
      <c r="BJ242" s="20">
        <v>0</v>
      </c>
      <c r="BK242" s="24"/>
      <c r="BL242" s="23">
        <f>SUM(BE242:BK242)</f>
        <v>0</v>
      </c>
      <c r="BM242" s="19">
        <v>2</v>
      </c>
      <c r="BN242" s="20"/>
      <c r="BO242" s="21"/>
      <c r="BP242" s="20"/>
      <c r="BQ242" s="21"/>
      <c r="BR242" s="20"/>
      <c r="BS242" s="24"/>
      <c r="BT242" s="23">
        <f>SUM(BM242:BS242)</f>
        <v>2</v>
      </c>
      <c r="BU242" s="25">
        <v>2</v>
      </c>
      <c r="BV242" s="26"/>
      <c r="BW242" s="27"/>
      <c r="BX242" s="26"/>
      <c r="BY242" s="27"/>
      <c r="BZ242" s="26"/>
      <c r="CA242" s="28"/>
      <c r="CB242" s="29">
        <f>SUM(BU242:CA242)</f>
        <v>2</v>
      </c>
      <c r="CC242" s="30">
        <f>IF(P242-BL242-AN242-CD242&lt;&gt;X242,"Err!","")</f>
      </c>
      <c r="CD242" s="41">
        <v>0</v>
      </c>
      <c r="CF242" s="43" t="s">
        <v>30</v>
      </c>
      <c r="CG242" s="43">
        <f aca="true" t="shared" si="112" ref="CG242:CN242">SUM(I241:I257)</f>
        <v>41</v>
      </c>
      <c r="CH242" s="43">
        <f t="shared" si="112"/>
        <v>29</v>
      </c>
      <c r="CI242" s="43">
        <f t="shared" si="112"/>
        <v>30</v>
      </c>
      <c r="CJ242" s="43">
        <f t="shared" si="112"/>
        <v>27</v>
      </c>
      <c r="CK242" s="43">
        <f t="shared" si="112"/>
        <v>31</v>
      </c>
      <c r="CL242" s="43">
        <f t="shared" si="112"/>
        <v>21</v>
      </c>
      <c r="CM242" s="43">
        <f t="shared" si="112"/>
        <v>0</v>
      </c>
      <c r="CN242" s="43">
        <f t="shared" si="112"/>
        <v>179</v>
      </c>
      <c r="CO242" s="43">
        <f aca="true" t="shared" si="113" ref="CO242:CO257">IF(OR(C242="",P242=0),0,IF(P242&lt;$CE$241,1,2))</f>
        <v>2</v>
      </c>
    </row>
    <row r="243" spans="1:93" ht="12" customHeight="1">
      <c r="A243" s="16">
        <f t="shared" si="99"/>
        <v>241</v>
      </c>
      <c r="B243" s="105" t="s">
        <v>522</v>
      </c>
      <c r="C243" s="57">
        <v>2</v>
      </c>
      <c r="D243" s="60" t="s">
        <v>453</v>
      </c>
      <c r="E243" s="58" t="s">
        <v>527</v>
      </c>
      <c r="F243" s="50">
        <v>2</v>
      </c>
      <c r="G243" s="17">
        <f>IF(X243&lt;&gt;0,AF243/X243,IF(P243&lt;&gt;0,0,""))</f>
        <v>0.21428571428571427</v>
      </c>
      <c r="H243" s="18">
        <f>IF(X243+AN243+BL243&lt;&gt;0,(AF243+AN243)/(X243+AN243+BL243),"")</f>
        <v>0.3125</v>
      </c>
      <c r="I243" s="19">
        <v>4</v>
      </c>
      <c r="J243" s="20">
        <v>3</v>
      </c>
      <c r="K243" s="21">
        <v>3</v>
      </c>
      <c r="L243" s="20">
        <v>2</v>
      </c>
      <c r="M243" s="22">
        <v>3</v>
      </c>
      <c r="N243" s="20">
        <v>1</v>
      </c>
      <c r="O243" s="21"/>
      <c r="P243" s="23">
        <f>SUM(I243:O243)</f>
        <v>16</v>
      </c>
      <c r="Q243" s="19">
        <v>4</v>
      </c>
      <c r="R243" s="20">
        <v>2</v>
      </c>
      <c r="S243" s="21">
        <v>3</v>
      </c>
      <c r="T243" s="20">
        <v>2</v>
      </c>
      <c r="U243" s="22">
        <v>2</v>
      </c>
      <c r="V243" s="20">
        <v>1</v>
      </c>
      <c r="W243" s="21"/>
      <c r="X243" s="23">
        <f>SUM(Q243:W243)</f>
        <v>14</v>
      </c>
      <c r="Y243" s="19">
        <v>1</v>
      </c>
      <c r="Z243" s="20">
        <v>0</v>
      </c>
      <c r="AA243" s="21">
        <v>0</v>
      </c>
      <c r="AB243" s="20">
        <v>0</v>
      </c>
      <c r="AC243" s="21">
        <v>1</v>
      </c>
      <c r="AD243" s="20">
        <v>1</v>
      </c>
      <c r="AE243" s="24"/>
      <c r="AF243" s="23">
        <f>SUM(Y243:AE243)</f>
        <v>3</v>
      </c>
      <c r="AG243" s="19">
        <v>0</v>
      </c>
      <c r="AH243" s="20">
        <v>1</v>
      </c>
      <c r="AI243" s="21">
        <v>0</v>
      </c>
      <c r="AJ243" s="20">
        <v>0</v>
      </c>
      <c r="AK243" s="21">
        <v>1</v>
      </c>
      <c r="AL243" s="20">
        <v>0</v>
      </c>
      <c r="AM243" s="24"/>
      <c r="AN243" s="23">
        <f>SUM(AG243:AM243)</f>
        <v>2</v>
      </c>
      <c r="AO243" s="19">
        <v>2</v>
      </c>
      <c r="AP243" s="20">
        <v>0</v>
      </c>
      <c r="AQ243" s="21">
        <v>0</v>
      </c>
      <c r="AR243" s="20">
        <v>0</v>
      </c>
      <c r="AS243" s="21">
        <v>2</v>
      </c>
      <c r="AT243" s="20">
        <v>3</v>
      </c>
      <c r="AU243" s="24"/>
      <c r="AV243" s="23">
        <f>SUM(AO243:AU243)</f>
        <v>7</v>
      </c>
      <c r="AW243" s="19">
        <v>0</v>
      </c>
      <c r="AX243" s="20">
        <v>0</v>
      </c>
      <c r="AY243" s="21">
        <v>0</v>
      </c>
      <c r="AZ243" s="20">
        <v>0</v>
      </c>
      <c r="BA243" s="21">
        <v>0</v>
      </c>
      <c r="BB243" s="20">
        <v>0</v>
      </c>
      <c r="BC243" s="24"/>
      <c r="BD243" s="23">
        <f>SUM(AW243:BC243)</f>
        <v>0</v>
      </c>
      <c r="BE243" s="19">
        <v>0</v>
      </c>
      <c r="BF243" s="20">
        <v>0</v>
      </c>
      <c r="BG243" s="21">
        <v>0</v>
      </c>
      <c r="BH243" s="20">
        <v>0</v>
      </c>
      <c r="BI243" s="21">
        <v>0</v>
      </c>
      <c r="BJ243" s="20">
        <v>0</v>
      </c>
      <c r="BK243" s="24"/>
      <c r="BL243" s="23">
        <f>SUM(BE243:BK243)</f>
        <v>0</v>
      </c>
      <c r="BM243" s="19"/>
      <c r="BN243" s="20"/>
      <c r="BO243" s="21"/>
      <c r="BP243" s="20"/>
      <c r="BQ243" s="21"/>
      <c r="BR243" s="20"/>
      <c r="BS243" s="24"/>
      <c r="BT243" s="23">
        <f>SUM(BM243:BS243)</f>
        <v>0</v>
      </c>
      <c r="BU243" s="25"/>
      <c r="BV243" s="26"/>
      <c r="BW243" s="27"/>
      <c r="BX243" s="26"/>
      <c r="BY243" s="27"/>
      <c r="BZ243" s="26"/>
      <c r="CA243" s="28"/>
      <c r="CB243" s="29">
        <f>SUM(BU243:CA243)</f>
        <v>0</v>
      </c>
      <c r="CC243" s="30">
        <f>IF(P243-BL243-AN243-CD243&lt;&gt;X243,"Err!","")</f>
      </c>
      <c r="CD243" s="41">
        <v>0</v>
      </c>
      <c r="CF243" s="43" t="s">
        <v>28</v>
      </c>
      <c r="CG243" s="43">
        <f aca="true" t="shared" si="114" ref="CG243:CN243">SUM(Q241:Q257)</f>
        <v>36</v>
      </c>
      <c r="CH243" s="43">
        <f t="shared" si="114"/>
        <v>21</v>
      </c>
      <c r="CI243" s="43">
        <f t="shared" si="114"/>
        <v>24</v>
      </c>
      <c r="CJ243" s="43">
        <f t="shared" si="114"/>
        <v>24</v>
      </c>
      <c r="CK243" s="43">
        <f t="shared" si="114"/>
        <v>25</v>
      </c>
      <c r="CL243" s="43">
        <f t="shared" si="114"/>
        <v>16</v>
      </c>
      <c r="CM243" s="43">
        <f t="shared" si="114"/>
        <v>0</v>
      </c>
      <c r="CN243" s="43">
        <f t="shared" si="114"/>
        <v>146</v>
      </c>
      <c r="CO243" s="43">
        <f t="shared" si="113"/>
        <v>2</v>
      </c>
    </row>
    <row r="244" spans="1:93" ht="12" customHeight="1">
      <c r="A244" s="16">
        <f t="shared" si="99"/>
        <v>242</v>
      </c>
      <c r="B244" s="105" t="s">
        <v>522</v>
      </c>
      <c r="C244" s="57">
        <v>3</v>
      </c>
      <c r="D244" s="60" t="s">
        <v>528</v>
      </c>
      <c r="E244" s="58" t="s">
        <v>529</v>
      </c>
      <c r="F244" s="50">
        <v>2</v>
      </c>
      <c r="G244" s="17">
        <f>IF(X244&lt;&gt;0,AF244/X244,IF(P244&lt;&gt;0,0,""))</f>
        <v>0.23076923076923078</v>
      </c>
      <c r="H244" s="18">
        <f>IF(X244+AN244+BL244&lt;&gt;0,(AF244+AN244)/(X244+AN244+BL244),"")</f>
        <v>0.2857142857142857</v>
      </c>
      <c r="I244" s="19">
        <v>3</v>
      </c>
      <c r="J244" s="20">
        <v>1</v>
      </c>
      <c r="K244" s="21">
        <v>3</v>
      </c>
      <c r="L244" s="20">
        <v>3</v>
      </c>
      <c r="M244" s="22">
        <v>3</v>
      </c>
      <c r="N244" s="20">
        <v>2</v>
      </c>
      <c r="O244" s="21"/>
      <c r="P244" s="23">
        <f>SUM(I244:O244)</f>
        <v>15</v>
      </c>
      <c r="Q244" s="19">
        <v>3</v>
      </c>
      <c r="R244" s="20">
        <v>1</v>
      </c>
      <c r="S244" s="21">
        <v>3</v>
      </c>
      <c r="T244" s="20">
        <v>3</v>
      </c>
      <c r="U244" s="22">
        <v>2</v>
      </c>
      <c r="V244" s="20">
        <v>1</v>
      </c>
      <c r="W244" s="21"/>
      <c r="X244" s="23">
        <f>SUM(Q244:W244)</f>
        <v>13</v>
      </c>
      <c r="Y244" s="19">
        <v>0</v>
      </c>
      <c r="Z244" s="20">
        <v>0</v>
      </c>
      <c r="AA244" s="21">
        <v>2</v>
      </c>
      <c r="AB244" s="20">
        <v>0</v>
      </c>
      <c r="AC244" s="21">
        <v>0</v>
      </c>
      <c r="AD244" s="20">
        <v>1</v>
      </c>
      <c r="AE244" s="24"/>
      <c r="AF244" s="23">
        <f>SUM(Y244:AE244)</f>
        <v>3</v>
      </c>
      <c r="AG244" s="19">
        <v>0</v>
      </c>
      <c r="AH244" s="20">
        <v>0</v>
      </c>
      <c r="AI244" s="21">
        <v>0</v>
      </c>
      <c r="AJ244" s="20">
        <v>0</v>
      </c>
      <c r="AK244" s="21">
        <v>0</v>
      </c>
      <c r="AL244" s="20">
        <v>1</v>
      </c>
      <c r="AM244" s="24"/>
      <c r="AN244" s="23">
        <f>SUM(AG244:AM244)</f>
        <v>1</v>
      </c>
      <c r="AO244" s="19">
        <v>0</v>
      </c>
      <c r="AP244" s="20">
        <v>0</v>
      </c>
      <c r="AQ244" s="21">
        <v>0</v>
      </c>
      <c r="AR244" s="20">
        <v>0</v>
      </c>
      <c r="AS244" s="21">
        <v>0</v>
      </c>
      <c r="AT244" s="20">
        <v>0</v>
      </c>
      <c r="AU244" s="24"/>
      <c r="AV244" s="23">
        <f>SUM(AO244:AU244)</f>
        <v>0</v>
      </c>
      <c r="AW244" s="19">
        <v>0</v>
      </c>
      <c r="AX244" s="20">
        <v>0</v>
      </c>
      <c r="AY244" s="21">
        <v>0</v>
      </c>
      <c r="AZ244" s="20">
        <v>0</v>
      </c>
      <c r="BA244" s="21">
        <v>0</v>
      </c>
      <c r="BB244" s="20">
        <v>0</v>
      </c>
      <c r="BC244" s="24"/>
      <c r="BD244" s="23">
        <f>SUM(AW244:BC244)</f>
        <v>0</v>
      </c>
      <c r="BE244" s="19">
        <v>0</v>
      </c>
      <c r="BF244" s="20">
        <v>0</v>
      </c>
      <c r="BG244" s="21">
        <v>0</v>
      </c>
      <c r="BH244" s="20">
        <v>0</v>
      </c>
      <c r="BI244" s="21">
        <v>0</v>
      </c>
      <c r="BJ244" s="20">
        <v>0</v>
      </c>
      <c r="BK244" s="24"/>
      <c r="BL244" s="23">
        <f>SUM(BE244:BK244)</f>
        <v>0</v>
      </c>
      <c r="BM244" s="19"/>
      <c r="BN244" s="20"/>
      <c r="BO244" s="21"/>
      <c r="BP244" s="20"/>
      <c r="BQ244" s="21"/>
      <c r="BR244" s="20"/>
      <c r="BS244" s="24"/>
      <c r="BT244" s="23">
        <f>SUM(BM244:BS244)</f>
        <v>0</v>
      </c>
      <c r="BU244" s="25"/>
      <c r="BV244" s="26"/>
      <c r="BW244" s="27"/>
      <c r="BX244" s="26"/>
      <c r="BY244" s="27"/>
      <c r="BZ244" s="26"/>
      <c r="CA244" s="28"/>
      <c r="CB244" s="29">
        <f>SUM(BU244:CA244)</f>
        <v>0</v>
      </c>
      <c r="CC244" s="30">
        <f>IF(P244-BL244-AN244-CD244&lt;&gt;X244,"Err!","")</f>
      </c>
      <c r="CD244" s="41">
        <v>1</v>
      </c>
      <c r="CF244" s="43" t="s">
        <v>29</v>
      </c>
      <c r="CG244" s="43">
        <f aca="true" t="shared" si="115" ref="CG244:CN244">SUM(Y241:Y257)</f>
        <v>11</v>
      </c>
      <c r="CH244" s="43">
        <f t="shared" si="115"/>
        <v>0</v>
      </c>
      <c r="CI244" s="43">
        <f t="shared" si="115"/>
        <v>6</v>
      </c>
      <c r="CJ244" s="43">
        <f t="shared" si="115"/>
        <v>6</v>
      </c>
      <c r="CK244" s="43">
        <f t="shared" si="115"/>
        <v>11</v>
      </c>
      <c r="CL244" s="43">
        <f t="shared" si="115"/>
        <v>4</v>
      </c>
      <c r="CM244" s="43">
        <f t="shared" si="115"/>
        <v>0</v>
      </c>
      <c r="CN244" s="43">
        <f t="shared" si="115"/>
        <v>38</v>
      </c>
      <c r="CO244" s="43">
        <f t="shared" si="113"/>
        <v>2</v>
      </c>
    </row>
    <row r="245" spans="1:93" ht="12" customHeight="1">
      <c r="A245" s="16">
        <f t="shared" si="99"/>
        <v>243</v>
      </c>
      <c r="B245" s="105" t="s">
        <v>522</v>
      </c>
      <c r="C245" s="57">
        <v>4</v>
      </c>
      <c r="D245" s="60" t="s">
        <v>530</v>
      </c>
      <c r="E245" s="58" t="s">
        <v>531</v>
      </c>
      <c r="F245" s="50">
        <v>2</v>
      </c>
      <c r="G245" s="17">
        <f>IF(X245&lt;&gt;0,AF245/X245,IF(P245&lt;&gt;0,0,""))</f>
        <v>0.21428571428571427</v>
      </c>
      <c r="H245" s="18">
        <f>IF(X245+AN245+BL245&lt;&gt;0,(AF245+AN245)/(X245+AN245+BL245),"")</f>
        <v>0.3125</v>
      </c>
      <c r="I245" s="19">
        <v>5</v>
      </c>
      <c r="J245" s="20">
        <v>3</v>
      </c>
      <c r="K245" s="21"/>
      <c r="L245" s="20">
        <v>3</v>
      </c>
      <c r="M245" s="22">
        <v>3</v>
      </c>
      <c r="N245" s="20">
        <v>2</v>
      </c>
      <c r="O245" s="21"/>
      <c r="P245" s="23">
        <f>SUM(I245:O245)</f>
        <v>16</v>
      </c>
      <c r="Q245" s="19">
        <v>5</v>
      </c>
      <c r="R245" s="20">
        <v>3</v>
      </c>
      <c r="S245" s="21"/>
      <c r="T245" s="20">
        <v>2</v>
      </c>
      <c r="U245" s="22">
        <v>3</v>
      </c>
      <c r="V245" s="20">
        <v>1</v>
      </c>
      <c r="W245" s="21"/>
      <c r="X245" s="23">
        <f>SUM(Q245:W245)</f>
        <v>14</v>
      </c>
      <c r="Y245" s="19">
        <v>1</v>
      </c>
      <c r="Z245" s="20">
        <v>0</v>
      </c>
      <c r="AA245" s="21"/>
      <c r="AB245" s="20">
        <v>1</v>
      </c>
      <c r="AC245" s="21">
        <v>1</v>
      </c>
      <c r="AD245" s="20">
        <v>0</v>
      </c>
      <c r="AE245" s="24"/>
      <c r="AF245" s="23">
        <f>SUM(Y245:AE245)</f>
        <v>3</v>
      </c>
      <c r="AG245" s="19">
        <v>0</v>
      </c>
      <c r="AH245" s="20">
        <v>0</v>
      </c>
      <c r="AI245" s="21"/>
      <c r="AJ245" s="20">
        <v>1</v>
      </c>
      <c r="AK245" s="21">
        <v>0</v>
      </c>
      <c r="AL245" s="20">
        <v>1</v>
      </c>
      <c r="AM245" s="24"/>
      <c r="AN245" s="23">
        <f>SUM(AG245:AM245)</f>
        <v>2</v>
      </c>
      <c r="AO245" s="19">
        <v>2</v>
      </c>
      <c r="AP245" s="20">
        <v>0</v>
      </c>
      <c r="AQ245" s="21"/>
      <c r="AR245" s="20">
        <v>0</v>
      </c>
      <c r="AS245" s="21">
        <v>1</v>
      </c>
      <c r="AT245" s="20">
        <v>0</v>
      </c>
      <c r="AU245" s="24"/>
      <c r="AV245" s="23">
        <f>SUM(AO245:AU245)</f>
        <v>3</v>
      </c>
      <c r="AW245" s="19">
        <v>0</v>
      </c>
      <c r="AX245" s="20">
        <v>0</v>
      </c>
      <c r="AY245" s="21"/>
      <c r="AZ245" s="20">
        <v>0</v>
      </c>
      <c r="BA245" s="21">
        <v>0</v>
      </c>
      <c r="BB245" s="20">
        <v>0</v>
      </c>
      <c r="BC245" s="24"/>
      <c r="BD245" s="23">
        <f>SUM(AW245:BC245)</f>
        <v>0</v>
      </c>
      <c r="BE245" s="19">
        <v>0</v>
      </c>
      <c r="BF245" s="20">
        <v>0</v>
      </c>
      <c r="BG245" s="21"/>
      <c r="BH245" s="20">
        <v>0</v>
      </c>
      <c r="BI245" s="21">
        <v>0</v>
      </c>
      <c r="BJ245" s="20">
        <v>0</v>
      </c>
      <c r="BK245" s="24"/>
      <c r="BL245" s="23">
        <f>SUM(BE245:BK245)</f>
        <v>0</v>
      </c>
      <c r="BM245" s="19"/>
      <c r="BN245" s="20"/>
      <c r="BO245" s="21"/>
      <c r="BP245" s="20"/>
      <c r="BQ245" s="21"/>
      <c r="BR245" s="20"/>
      <c r="BS245" s="24"/>
      <c r="BT245" s="23">
        <f>SUM(BM245:BS245)</f>
        <v>0</v>
      </c>
      <c r="BU245" s="25"/>
      <c r="BV245" s="26"/>
      <c r="BW245" s="27"/>
      <c r="BX245" s="26"/>
      <c r="BY245" s="27"/>
      <c r="BZ245" s="26"/>
      <c r="CA245" s="28"/>
      <c r="CB245" s="29">
        <f>SUM(BU245:CA245)</f>
        <v>0</v>
      </c>
      <c r="CC245" s="30">
        <f>IF(P245-BL245-AN245-CD245&lt;&gt;X245,"Err!","")</f>
      </c>
      <c r="CD245" s="41">
        <v>0</v>
      </c>
      <c r="CF245" s="43" t="s">
        <v>34</v>
      </c>
      <c r="CG245" s="43">
        <f aca="true" t="shared" si="116" ref="CG245:CN245">SUM(AG241:AG257)</f>
        <v>4</v>
      </c>
      <c r="CH245" s="43">
        <f t="shared" si="116"/>
        <v>8</v>
      </c>
      <c r="CI245" s="43">
        <f t="shared" si="116"/>
        <v>6</v>
      </c>
      <c r="CJ245" s="43">
        <f t="shared" si="116"/>
        <v>3</v>
      </c>
      <c r="CK245" s="43">
        <f t="shared" si="116"/>
        <v>4</v>
      </c>
      <c r="CL245" s="43">
        <f t="shared" si="116"/>
        <v>4</v>
      </c>
      <c r="CM245" s="43">
        <f t="shared" si="116"/>
        <v>0</v>
      </c>
      <c r="CN245" s="43">
        <f t="shared" si="116"/>
        <v>29</v>
      </c>
      <c r="CO245" s="43">
        <f t="shared" si="113"/>
        <v>2</v>
      </c>
    </row>
    <row r="246" spans="1:93" ht="12" customHeight="1">
      <c r="A246" s="16">
        <f t="shared" si="99"/>
        <v>244</v>
      </c>
      <c r="B246" s="105" t="s">
        <v>522</v>
      </c>
      <c r="C246" s="57">
        <v>5</v>
      </c>
      <c r="D246" s="60" t="s">
        <v>532</v>
      </c>
      <c r="E246" s="58" t="s">
        <v>533</v>
      </c>
      <c r="F246" s="50">
        <v>2</v>
      </c>
      <c r="G246" s="17">
        <f>IF(X246&lt;&gt;0,AF246/X246,IF(P246&lt;&gt;0,0,""))</f>
        <v>0.2727272727272727</v>
      </c>
      <c r="H246" s="18">
        <f>IF(X246+AN246+BL246&lt;&gt;0,(AF246+AN246)/(X246+AN246+BL246),"")</f>
        <v>0.3333333333333333</v>
      </c>
      <c r="I246" s="19">
        <v>5</v>
      </c>
      <c r="J246" s="20">
        <v>3</v>
      </c>
      <c r="K246" s="21"/>
      <c r="L246" s="20">
        <v>1</v>
      </c>
      <c r="M246" s="22">
        <v>3</v>
      </c>
      <c r="N246" s="20"/>
      <c r="O246" s="21"/>
      <c r="P246" s="23">
        <f>SUM(I246:O246)</f>
        <v>12</v>
      </c>
      <c r="Q246" s="19">
        <v>4</v>
      </c>
      <c r="R246" s="20">
        <v>3</v>
      </c>
      <c r="S246" s="21"/>
      <c r="T246" s="20">
        <v>1</v>
      </c>
      <c r="U246" s="22">
        <v>3</v>
      </c>
      <c r="V246" s="20"/>
      <c r="W246" s="21"/>
      <c r="X246" s="23">
        <f>SUM(Q246:W246)</f>
        <v>11</v>
      </c>
      <c r="Y246" s="19">
        <v>1</v>
      </c>
      <c r="Z246" s="20">
        <v>0</v>
      </c>
      <c r="AA246" s="21"/>
      <c r="AB246" s="20">
        <v>0</v>
      </c>
      <c r="AC246" s="21">
        <v>2</v>
      </c>
      <c r="AD246" s="20"/>
      <c r="AE246" s="24"/>
      <c r="AF246" s="23">
        <f>SUM(Y246:AE246)</f>
        <v>3</v>
      </c>
      <c r="AG246" s="19">
        <v>1</v>
      </c>
      <c r="AH246" s="20">
        <v>0</v>
      </c>
      <c r="AI246" s="21"/>
      <c r="AJ246" s="20">
        <v>0</v>
      </c>
      <c r="AK246" s="21">
        <v>0</v>
      </c>
      <c r="AL246" s="20"/>
      <c r="AM246" s="24"/>
      <c r="AN246" s="23">
        <f>SUM(AG246:AM246)</f>
        <v>1</v>
      </c>
      <c r="AO246" s="19">
        <v>0</v>
      </c>
      <c r="AP246" s="20">
        <v>1</v>
      </c>
      <c r="AQ246" s="21"/>
      <c r="AR246" s="20">
        <v>0</v>
      </c>
      <c r="AS246" s="21">
        <v>1</v>
      </c>
      <c r="AT246" s="20"/>
      <c r="AU246" s="24"/>
      <c r="AV246" s="23">
        <f>SUM(AO246:AU246)</f>
        <v>2</v>
      </c>
      <c r="AW246" s="19">
        <v>0</v>
      </c>
      <c r="AX246" s="20">
        <v>0</v>
      </c>
      <c r="AY246" s="21"/>
      <c r="AZ246" s="20">
        <v>0</v>
      </c>
      <c r="BA246" s="21">
        <v>0</v>
      </c>
      <c r="BB246" s="20"/>
      <c r="BC246" s="24"/>
      <c r="BD246" s="23">
        <f>SUM(AW246:BC246)</f>
        <v>0</v>
      </c>
      <c r="BE246" s="19">
        <v>0</v>
      </c>
      <c r="BF246" s="20">
        <v>0</v>
      </c>
      <c r="BG246" s="21"/>
      <c r="BH246" s="20">
        <v>0</v>
      </c>
      <c r="BI246" s="21">
        <v>0</v>
      </c>
      <c r="BJ246" s="20"/>
      <c r="BK246" s="24"/>
      <c r="BL246" s="23">
        <f>SUM(BE246:BK246)</f>
        <v>0</v>
      </c>
      <c r="BM246" s="19"/>
      <c r="BN246" s="20"/>
      <c r="BO246" s="21"/>
      <c r="BP246" s="20"/>
      <c r="BQ246" s="21"/>
      <c r="BR246" s="20"/>
      <c r="BS246" s="24"/>
      <c r="BT246" s="23">
        <f>SUM(BM246:BS246)</f>
        <v>0</v>
      </c>
      <c r="BU246" s="25"/>
      <c r="BV246" s="26"/>
      <c r="BW246" s="27"/>
      <c r="BX246" s="26"/>
      <c r="BY246" s="27"/>
      <c r="BZ246" s="26"/>
      <c r="CA246" s="28"/>
      <c r="CB246" s="29">
        <f>SUM(BU246:CA246)</f>
        <v>0</v>
      </c>
      <c r="CC246" s="30">
        <f>IF(P246-BL246-AN246-CD246&lt;&gt;X246,"Err!","")</f>
      </c>
      <c r="CD246" s="41">
        <v>0</v>
      </c>
      <c r="CF246" s="43" t="s">
        <v>31</v>
      </c>
      <c r="CG246" s="43">
        <f aca="true" t="shared" si="117" ref="CG246:CN246">SUM(AO241:AO257)</f>
        <v>11</v>
      </c>
      <c r="CH246" s="43">
        <f t="shared" si="117"/>
        <v>1</v>
      </c>
      <c r="CI246" s="43">
        <f t="shared" si="117"/>
        <v>4</v>
      </c>
      <c r="CJ246" s="43">
        <f t="shared" si="117"/>
        <v>1</v>
      </c>
      <c r="CK246" s="43">
        <f t="shared" si="117"/>
        <v>8</v>
      </c>
      <c r="CL246" s="43">
        <f t="shared" si="117"/>
        <v>5</v>
      </c>
      <c r="CM246" s="43">
        <f t="shared" si="117"/>
        <v>0</v>
      </c>
      <c r="CN246" s="43">
        <f t="shared" si="117"/>
        <v>30</v>
      </c>
      <c r="CO246" s="43">
        <f t="shared" si="113"/>
        <v>2</v>
      </c>
    </row>
    <row r="247" spans="1:93" ht="12" customHeight="1">
      <c r="A247" s="16">
        <f t="shared" si="99"/>
        <v>245</v>
      </c>
      <c r="B247" s="105" t="s">
        <v>522</v>
      </c>
      <c r="C247" s="57">
        <v>6</v>
      </c>
      <c r="D247" s="60" t="s">
        <v>562</v>
      </c>
      <c r="E247" s="58" t="s">
        <v>563</v>
      </c>
      <c r="F247" s="50">
        <v>1</v>
      </c>
      <c r="G247" s="17">
        <f>IF(X247&lt;&gt;0,AF247/X247,IF(P247&lt;&gt;0,0,""))</f>
        <v>0.3333333333333333</v>
      </c>
      <c r="H247" s="18">
        <f>IF(X247+AN247+BL247&lt;&gt;0,(AF247+AN247)/(X247+AN247+BL247),"")</f>
        <v>0.4</v>
      </c>
      <c r="I247" s="19"/>
      <c r="J247" s="20"/>
      <c r="K247" s="21"/>
      <c r="L247" s="20"/>
      <c r="M247" s="22">
        <v>3</v>
      </c>
      <c r="N247" s="20">
        <v>2</v>
      </c>
      <c r="O247" s="21"/>
      <c r="P247" s="23">
        <f>SUM(I247:O247)</f>
        <v>5</v>
      </c>
      <c r="Q247" s="19"/>
      <c r="R247" s="20"/>
      <c r="S247" s="21"/>
      <c r="T247" s="20"/>
      <c r="U247" s="22">
        <v>2</v>
      </c>
      <c r="V247" s="20">
        <v>1</v>
      </c>
      <c r="W247" s="21"/>
      <c r="X247" s="23">
        <f>SUM(Q247:W247)</f>
        <v>3</v>
      </c>
      <c r="Y247" s="19"/>
      <c r="Z247" s="20"/>
      <c r="AA247" s="21"/>
      <c r="AB247" s="20"/>
      <c r="AC247" s="21">
        <v>1</v>
      </c>
      <c r="AD247" s="20">
        <v>0</v>
      </c>
      <c r="AE247" s="24"/>
      <c r="AF247" s="23">
        <f>SUM(Y247:AE247)</f>
        <v>1</v>
      </c>
      <c r="AG247" s="19"/>
      <c r="AH247" s="20"/>
      <c r="AI247" s="21"/>
      <c r="AJ247" s="20"/>
      <c r="AK247" s="21">
        <v>1</v>
      </c>
      <c r="AL247" s="20">
        <v>0</v>
      </c>
      <c r="AM247" s="24"/>
      <c r="AN247" s="23">
        <f>SUM(AG247:AM247)</f>
        <v>1</v>
      </c>
      <c r="AO247" s="19"/>
      <c r="AP247" s="20"/>
      <c r="AQ247" s="21"/>
      <c r="AR247" s="20"/>
      <c r="AS247" s="21">
        <v>1</v>
      </c>
      <c r="AT247" s="20">
        <v>1</v>
      </c>
      <c r="AU247" s="24"/>
      <c r="AV247" s="23">
        <f>SUM(AO247:AU247)</f>
        <v>2</v>
      </c>
      <c r="AW247" s="19"/>
      <c r="AX247" s="20"/>
      <c r="AY247" s="21"/>
      <c r="AZ247" s="20"/>
      <c r="BA247" s="21">
        <v>0</v>
      </c>
      <c r="BB247" s="20">
        <v>1</v>
      </c>
      <c r="BC247" s="24"/>
      <c r="BD247" s="23">
        <f>SUM(AW247:BC247)</f>
        <v>1</v>
      </c>
      <c r="BE247" s="19"/>
      <c r="BF247" s="20"/>
      <c r="BG247" s="21"/>
      <c r="BH247" s="20"/>
      <c r="BI247" s="21">
        <v>0</v>
      </c>
      <c r="BJ247" s="20">
        <v>1</v>
      </c>
      <c r="BK247" s="24"/>
      <c r="BL247" s="23">
        <f>SUM(BE247:BK247)</f>
        <v>1</v>
      </c>
      <c r="BM247" s="19"/>
      <c r="BN247" s="20"/>
      <c r="BO247" s="21"/>
      <c r="BP247" s="20"/>
      <c r="BQ247" s="21"/>
      <c r="BR247" s="20"/>
      <c r="BS247" s="24"/>
      <c r="BT247" s="23">
        <f>SUM(BM247:BS247)</f>
        <v>0</v>
      </c>
      <c r="BU247" s="25"/>
      <c r="BV247" s="26"/>
      <c r="BW247" s="27"/>
      <c r="BX247" s="26"/>
      <c r="BY247" s="27"/>
      <c r="BZ247" s="26"/>
      <c r="CA247" s="28"/>
      <c r="CB247" s="29">
        <f>SUM(BU247:CA247)</f>
        <v>0</v>
      </c>
      <c r="CC247" s="30">
        <f>IF(P247-BL247-AN247-CD247&lt;&gt;X247,"Err!","")</f>
      </c>
      <c r="CD247" s="41">
        <v>0</v>
      </c>
      <c r="CF247" s="43" t="s">
        <v>32</v>
      </c>
      <c r="CG247" s="43">
        <f aca="true" t="shared" si="118" ref="CG247:CN247">SUM(AW241:AW257)</f>
        <v>3</v>
      </c>
      <c r="CH247" s="43">
        <f t="shared" si="118"/>
        <v>1</v>
      </c>
      <c r="CI247" s="43">
        <f t="shared" si="118"/>
        <v>1</v>
      </c>
      <c r="CJ247" s="43">
        <f t="shared" si="118"/>
        <v>3</v>
      </c>
      <c r="CK247" s="43">
        <f t="shared" si="118"/>
        <v>1</v>
      </c>
      <c r="CL247" s="43">
        <f t="shared" si="118"/>
        <v>2</v>
      </c>
      <c r="CM247" s="43">
        <f t="shared" si="118"/>
        <v>0</v>
      </c>
      <c r="CN247" s="43">
        <f t="shared" si="118"/>
        <v>11</v>
      </c>
      <c r="CO247" s="43">
        <f t="shared" si="113"/>
        <v>1</v>
      </c>
    </row>
    <row r="248" spans="1:93" ht="12" customHeight="1">
      <c r="A248" s="16">
        <f t="shared" si="99"/>
        <v>246</v>
      </c>
      <c r="B248" s="105" t="s">
        <v>522</v>
      </c>
      <c r="C248" s="57">
        <v>7</v>
      </c>
      <c r="D248" s="60" t="s">
        <v>564</v>
      </c>
      <c r="E248" s="58" t="s">
        <v>565</v>
      </c>
      <c r="F248" s="50">
        <v>1</v>
      </c>
      <c r="G248" s="17">
        <f>IF(X248&lt;&gt;0,AF248/X248,IF(P248&lt;&gt;0,0,""))</f>
        <v>0</v>
      </c>
      <c r="H248" s="18">
        <f>IF(X248+AN248+BL248&lt;&gt;0,(AF248+AN248)/(X248+AN248+BL248),"")</f>
        <v>0</v>
      </c>
      <c r="I248" s="19"/>
      <c r="J248" s="20"/>
      <c r="K248" s="21"/>
      <c r="L248" s="20"/>
      <c r="M248" s="22">
        <v>4</v>
      </c>
      <c r="N248" s="20">
        <v>1</v>
      </c>
      <c r="O248" s="21"/>
      <c r="P248" s="23">
        <f>SUM(I248:O248)</f>
        <v>5</v>
      </c>
      <c r="Q248" s="19"/>
      <c r="R248" s="20"/>
      <c r="S248" s="21"/>
      <c r="T248" s="20"/>
      <c r="U248" s="22">
        <v>4</v>
      </c>
      <c r="V248" s="20">
        <v>1</v>
      </c>
      <c r="W248" s="21"/>
      <c r="X248" s="23">
        <f>SUM(Q248:W248)</f>
        <v>5</v>
      </c>
      <c r="Y248" s="19"/>
      <c r="Z248" s="20"/>
      <c r="AA248" s="21"/>
      <c r="AB248" s="20"/>
      <c r="AC248" s="21">
        <v>0</v>
      </c>
      <c r="AD248" s="20">
        <v>0</v>
      </c>
      <c r="AE248" s="24"/>
      <c r="AF248" s="23">
        <f>SUM(Y248:AE248)</f>
        <v>0</v>
      </c>
      <c r="AG248" s="19"/>
      <c r="AH248" s="20"/>
      <c r="AI248" s="21"/>
      <c r="AJ248" s="20"/>
      <c r="AK248" s="21">
        <v>0</v>
      </c>
      <c r="AL248" s="20">
        <v>0</v>
      </c>
      <c r="AM248" s="24"/>
      <c r="AN248" s="23">
        <f>SUM(AG248:AM248)</f>
        <v>0</v>
      </c>
      <c r="AO248" s="19"/>
      <c r="AP248" s="20"/>
      <c r="AQ248" s="21"/>
      <c r="AR248" s="20"/>
      <c r="AS248" s="21">
        <v>0</v>
      </c>
      <c r="AT248" s="20">
        <v>0</v>
      </c>
      <c r="AU248" s="24"/>
      <c r="AV248" s="23">
        <f>SUM(AO248:AU248)</f>
        <v>0</v>
      </c>
      <c r="AW248" s="19"/>
      <c r="AX248" s="20"/>
      <c r="AY248" s="21"/>
      <c r="AZ248" s="20"/>
      <c r="BA248" s="21">
        <v>0</v>
      </c>
      <c r="BB248" s="20">
        <v>0</v>
      </c>
      <c r="BC248" s="24"/>
      <c r="BD248" s="23">
        <f>SUM(AW248:BC248)</f>
        <v>0</v>
      </c>
      <c r="BE248" s="19"/>
      <c r="BF248" s="20"/>
      <c r="BG248" s="21"/>
      <c r="BH248" s="20"/>
      <c r="BI248" s="21">
        <v>0</v>
      </c>
      <c r="BJ248" s="20">
        <v>0</v>
      </c>
      <c r="BK248" s="24"/>
      <c r="BL248" s="23">
        <f>SUM(BE248:BK248)</f>
        <v>0</v>
      </c>
      <c r="BM248" s="19"/>
      <c r="BN248" s="20"/>
      <c r="BO248" s="21"/>
      <c r="BP248" s="20"/>
      <c r="BQ248" s="21"/>
      <c r="BR248" s="20"/>
      <c r="BS248" s="24"/>
      <c r="BT248" s="23">
        <f>SUM(BM248:BS248)</f>
        <v>0</v>
      </c>
      <c r="BU248" s="25"/>
      <c r="BV248" s="26"/>
      <c r="BW248" s="27"/>
      <c r="BX248" s="26"/>
      <c r="BY248" s="27"/>
      <c r="BZ248" s="26"/>
      <c r="CA248" s="28"/>
      <c r="CB248" s="29">
        <f>SUM(BU248:CA248)</f>
        <v>0</v>
      </c>
      <c r="CC248" s="30">
        <f>IF(P248-BL248-AN248-CD248&lt;&gt;X248,"Err!","")</f>
      </c>
      <c r="CD248" s="41">
        <v>0</v>
      </c>
      <c r="CF248" s="43" t="s">
        <v>33</v>
      </c>
      <c r="CG248" s="43">
        <f aca="true" t="shared" si="119" ref="CG248:CN248">SUM(BE241:BE257)</f>
        <v>0</v>
      </c>
      <c r="CH248" s="43">
        <f t="shared" si="119"/>
        <v>0</v>
      </c>
      <c r="CI248" s="43">
        <f t="shared" si="119"/>
        <v>0</v>
      </c>
      <c r="CJ248" s="43">
        <f t="shared" si="119"/>
        <v>0</v>
      </c>
      <c r="CK248" s="43">
        <f t="shared" si="119"/>
        <v>0</v>
      </c>
      <c r="CL248" s="43">
        <f t="shared" si="119"/>
        <v>1</v>
      </c>
      <c r="CM248" s="43">
        <f t="shared" si="119"/>
        <v>0</v>
      </c>
      <c r="CN248" s="43">
        <f t="shared" si="119"/>
        <v>1</v>
      </c>
      <c r="CO248" s="43">
        <f t="shared" si="113"/>
        <v>1</v>
      </c>
    </row>
    <row r="249" spans="1:93" ht="12" customHeight="1">
      <c r="A249" s="16">
        <f t="shared" si="99"/>
        <v>247</v>
      </c>
      <c r="B249" s="105" t="s">
        <v>522</v>
      </c>
      <c r="C249" s="57">
        <v>8</v>
      </c>
      <c r="D249" s="60" t="s">
        <v>534</v>
      </c>
      <c r="E249" s="58" t="s">
        <v>535</v>
      </c>
      <c r="F249" s="50">
        <v>1</v>
      </c>
      <c r="G249" s="17">
        <f>IF(X249&lt;&gt;0,AF249/X249,IF(P249&lt;&gt;0,0,""))</f>
        <v>0</v>
      </c>
      <c r="H249" s="18">
        <f>IF(X249+AN249+BL249&lt;&gt;0,(AF249+AN249)/(X249+AN249+BL249),"")</f>
        <v>0</v>
      </c>
      <c r="I249" s="19">
        <v>1</v>
      </c>
      <c r="J249" s="20">
        <v>2</v>
      </c>
      <c r="K249" s="21"/>
      <c r="L249" s="20"/>
      <c r="M249" s="22"/>
      <c r="N249" s="20"/>
      <c r="O249" s="21"/>
      <c r="P249" s="23">
        <f>SUM(I249:O249)</f>
        <v>3</v>
      </c>
      <c r="Q249" s="19">
        <v>1</v>
      </c>
      <c r="R249" s="20">
        <v>2</v>
      </c>
      <c r="S249" s="21"/>
      <c r="T249" s="20"/>
      <c r="U249" s="22"/>
      <c r="V249" s="20"/>
      <c r="W249" s="21"/>
      <c r="X249" s="23">
        <f>SUM(Q249:W249)</f>
        <v>3</v>
      </c>
      <c r="Y249" s="19">
        <v>0</v>
      </c>
      <c r="Z249" s="20">
        <v>0</v>
      </c>
      <c r="AA249" s="21"/>
      <c r="AB249" s="20"/>
      <c r="AC249" s="21"/>
      <c r="AD249" s="20"/>
      <c r="AE249" s="24"/>
      <c r="AF249" s="23">
        <f>SUM(Y249:AE249)</f>
        <v>0</v>
      </c>
      <c r="AG249" s="19">
        <v>0</v>
      </c>
      <c r="AH249" s="20">
        <v>0</v>
      </c>
      <c r="AI249" s="21"/>
      <c r="AJ249" s="20"/>
      <c r="AK249" s="21"/>
      <c r="AL249" s="20"/>
      <c r="AM249" s="24"/>
      <c r="AN249" s="23">
        <f>SUM(AG249:AM249)</f>
        <v>0</v>
      </c>
      <c r="AO249" s="19">
        <v>0</v>
      </c>
      <c r="AP249" s="20">
        <v>0</v>
      </c>
      <c r="AQ249" s="21"/>
      <c r="AR249" s="20"/>
      <c r="AS249" s="21"/>
      <c r="AT249" s="20"/>
      <c r="AU249" s="24"/>
      <c r="AV249" s="23">
        <f>SUM(AO249:AU249)</f>
        <v>0</v>
      </c>
      <c r="AW249" s="19">
        <v>0</v>
      </c>
      <c r="AX249" s="20">
        <v>0</v>
      </c>
      <c r="AY249" s="21"/>
      <c r="AZ249" s="20"/>
      <c r="BA249" s="21"/>
      <c r="BB249" s="20"/>
      <c r="BC249" s="24"/>
      <c r="BD249" s="23">
        <f>SUM(AW249:BC249)</f>
        <v>0</v>
      </c>
      <c r="BE249" s="19">
        <v>0</v>
      </c>
      <c r="BF249" s="20">
        <v>0</v>
      </c>
      <c r="BG249" s="21"/>
      <c r="BH249" s="20"/>
      <c r="BI249" s="21"/>
      <c r="BJ249" s="20"/>
      <c r="BK249" s="24"/>
      <c r="BL249" s="23">
        <f>SUM(BE249:BK249)</f>
        <v>0</v>
      </c>
      <c r="BM249" s="19"/>
      <c r="BN249" s="20"/>
      <c r="BO249" s="21"/>
      <c r="BP249" s="20"/>
      <c r="BQ249" s="21"/>
      <c r="BR249" s="20"/>
      <c r="BS249" s="24"/>
      <c r="BT249" s="23">
        <f>SUM(BM249:BS249)</f>
        <v>0</v>
      </c>
      <c r="BU249" s="25"/>
      <c r="BV249" s="26"/>
      <c r="BW249" s="27"/>
      <c r="BX249" s="26"/>
      <c r="BY249" s="27"/>
      <c r="BZ249" s="26"/>
      <c r="CA249" s="28"/>
      <c r="CB249" s="29">
        <f>SUM(BU249:CA249)</f>
        <v>0</v>
      </c>
      <c r="CC249" s="30">
        <f>IF(P249-BL249-AN249-CD249&lt;&gt;X249,"Err!","")</f>
      </c>
      <c r="CD249" s="41">
        <v>0</v>
      </c>
      <c r="CF249" s="43" t="s">
        <v>35</v>
      </c>
      <c r="CG249" s="43">
        <f aca="true" t="shared" si="120" ref="CG249:CN249">SUM(BM241:BM257)</f>
        <v>4</v>
      </c>
      <c r="CH249" s="43">
        <f t="shared" si="120"/>
        <v>3</v>
      </c>
      <c r="CI249" s="43">
        <f t="shared" si="120"/>
        <v>1</v>
      </c>
      <c r="CJ249" s="43">
        <f t="shared" si="120"/>
        <v>4</v>
      </c>
      <c r="CK249" s="43">
        <f t="shared" si="120"/>
        <v>3</v>
      </c>
      <c r="CL249" s="43">
        <f t="shared" si="120"/>
        <v>4</v>
      </c>
      <c r="CM249" s="43">
        <f t="shared" si="120"/>
        <v>0</v>
      </c>
      <c r="CN249" s="43">
        <f t="shared" si="120"/>
        <v>19</v>
      </c>
      <c r="CO249" s="43">
        <f t="shared" si="113"/>
        <v>1</v>
      </c>
    </row>
    <row r="250" spans="1:93" ht="12" customHeight="1">
      <c r="A250" s="16">
        <f t="shared" si="99"/>
        <v>248</v>
      </c>
      <c r="B250" s="105" t="s">
        <v>522</v>
      </c>
      <c r="C250" s="57">
        <v>9</v>
      </c>
      <c r="D250" s="60" t="s">
        <v>549</v>
      </c>
      <c r="E250" s="58" t="s">
        <v>550</v>
      </c>
      <c r="F250" s="50">
        <v>1</v>
      </c>
      <c r="G250" s="17">
        <f>IF(X250&lt;&gt;0,AF250/X250,IF(P250&lt;&gt;0,0,""))</f>
        <v>0</v>
      </c>
      <c r="H250" s="18">
        <f>IF(X250+AN250+BL250&lt;&gt;0,(AF250+AN250)/(X250+AN250+BL250),"")</f>
        <v>0.5</v>
      </c>
      <c r="I250" s="19"/>
      <c r="J250" s="20">
        <v>1</v>
      </c>
      <c r="K250" s="21">
        <v>1</v>
      </c>
      <c r="L250" s="20">
        <v>2</v>
      </c>
      <c r="M250" s="22"/>
      <c r="N250" s="20"/>
      <c r="O250" s="21"/>
      <c r="P250" s="23">
        <f>SUM(I250:O250)</f>
        <v>4</v>
      </c>
      <c r="Q250" s="19"/>
      <c r="R250" s="20">
        <v>1</v>
      </c>
      <c r="S250" s="21">
        <v>0</v>
      </c>
      <c r="T250" s="20">
        <v>1</v>
      </c>
      <c r="U250" s="22"/>
      <c r="V250" s="20"/>
      <c r="W250" s="21"/>
      <c r="X250" s="23">
        <f>SUM(Q250:W250)</f>
        <v>2</v>
      </c>
      <c r="Y250" s="19"/>
      <c r="Z250" s="20">
        <v>0</v>
      </c>
      <c r="AA250" s="21">
        <v>0</v>
      </c>
      <c r="AB250" s="20">
        <v>0</v>
      </c>
      <c r="AC250" s="21"/>
      <c r="AD250" s="20"/>
      <c r="AE250" s="24"/>
      <c r="AF250" s="23">
        <f>SUM(Y250:AE250)</f>
        <v>0</v>
      </c>
      <c r="AG250" s="19"/>
      <c r="AH250" s="20">
        <v>0</v>
      </c>
      <c r="AI250" s="21">
        <v>1</v>
      </c>
      <c r="AJ250" s="20">
        <v>1</v>
      </c>
      <c r="AK250" s="21"/>
      <c r="AL250" s="20"/>
      <c r="AM250" s="24"/>
      <c r="AN250" s="23">
        <f>SUM(AG250:AM250)</f>
        <v>2</v>
      </c>
      <c r="AO250" s="19"/>
      <c r="AP250" s="20">
        <v>0</v>
      </c>
      <c r="AQ250" s="21">
        <v>0</v>
      </c>
      <c r="AR250" s="20">
        <v>0</v>
      </c>
      <c r="AS250" s="21"/>
      <c r="AT250" s="20"/>
      <c r="AU250" s="24"/>
      <c r="AV250" s="23">
        <f>SUM(AO250:AU250)</f>
        <v>0</v>
      </c>
      <c r="AW250" s="19"/>
      <c r="AX250" s="20">
        <v>0</v>
      </c>
      <c r="AY250" s="21">
        <v>0</v>
      </c>
      <c r="AZ250" s="20">
        <v>0</v>
      </c>
      <c r="BA250" s="21"/>
      <c r="BB250" s="20"/>
      <c r="BC250" s="24"/>
      <c r="BD250" s="23">
        <f>SUM(AW250:BC250)</f>
        <v>0</v>
      </c>
      <c r="BE250" s="19"/>
      <c r="BF250" s="20">
        <v>0</v>
      </c>
      <c r="BG250" s="21">
        <v>0</v>
      </c>
      <c r="BH250" s="20">
        <v>0</v>
      </c>
      <c r="BI250" s="21"/>
      <c r="BJ250" s="20"/>
      <c r="BK250" s="24"/>
      <c r="BL250" s="23">
        <f>SUM(BE250:BK250)</f>
        <v>0</v>
      </c>
      <c r="BM250" s="19"/>
      <c r="BN250" s="20"/>
      <c r="BO250" s="21"/>
      <c r="BP250" s="20"/>
      <c r="BQ250" s="21"/>
      <c r="BR250" s="20"/>
      <c r="BS250" s="24"/>
      <c r="BT250" s="23">
        <f>SUM(BM250:BS250)</f>
        <v>0</v>
      </c>
      <c r="BU250" s="25"/>
      <c r="BV250" s="26"/>
      <c r="BW250" s="27"/>
      <c r="BX250" s="26"/>
      <c r="BY250" s="27"/>
      <c r="BZ250" s="26"/>
      <c r="CA250" s="28"/>
      <c r="CB250" s="29">
        <f>SUM(BU250:CA250)</f>
        <v>0</v>
      </c>
      <c r="CC250" s="30">
        <f>IF(P250-BL250-AN250-CD250&lt;&gt;X250,"Err!","")</f>
      </c>
      <c r="CD250" s="41">
        <v>0</v>
      </c>
      <c r="CF250" s="43" t="s">
        <v>36</v>
      </c>
      <c r="CG250" s="45">
        <f aca="true" t="shared" si="121" ref="CG250:CN250">SUM(BU241:BU257)</f>
        <v>6</v>
      </c>
      <c r="CH250" s="45">
        <f t="shared" si="121"/>
        <v>6</v>
      </c>
      <c r="CI250" s="45">
        <f t="shared" si="121"/>
        <v>6</v>
      </c>
      <c r="CJ250" s="45">
        <f t="shared" si="121"/>
        <v>6</v>
      </c>
      <c r="CK250" s="45">
        <f t="shared" si="121"/>
        <v>5</v>
      </c>
      <c r="CL250" s="45">
        <f t="shared" si="121"/>
        <v>6</v>
      </c>
      <c r="CM250" s="45">
        <f t="shared" si="121"/>
        <v>0</v>
      </c>
      <c r="CN250" s="45">
        <f t="shared" si="121"/>
        <v>35</v>
      </c>
      <c r="CO250" s="43">
        <f t="shared" si="113"/>
        <v>1</v>
      </c>
    </row>
    <row r="251" spans="1:93" ht="12" customHeight="1">
      <c r="A251" s="16">
        <f t="shared" si="99"/>
        <v>249</v>
      </c>
      <c r="B251" s="105" t="s">
        <v>522</v>
      </c>
      <c r="C251" s="57">
        <v>10</v>
      </c>
      <c r="D251" s="60" t="s">
        <v>536</v>
      </c>
      <c r="E251" s="58" t="s">
        <v>537</v>
      </c>
      <c r="F251" s="50">
        <v>2</v>
      </c>
      <c r="G251" s="17">
        <f>IF(X251&lt;&gt;0,AF251/X251,IF(P251&lt;&gt;0,0,""))</f>
        <v>0.4166666666666667</v>
      </c>
      <c r="H251" s="18">
        <f>IF(X251+AN251+BL251&lt;&gt;0,(AF251+AN251)/(X251+AN251+BL251),"")</f>
        <v>0.65</v>
      </c>
      <c r="I251" s="19">
        <v>5</v>
      </c>
      <c r="J251" s="20">
        <v>3</v>
      </c>
      <c r="K251" s="21">
        <v>4</v>
      </c>
      <c r="L251" s="20">
        <v>3</v>
      </c>
      <c r="M251" s="22">
        <v>3</v>
      </c>
      <c r="N251" s="20">
        <v>2</v>
      </c>
      <c r="O251" s="21"/>
      <c r="P251" s="23">
        <f>SUM(I251:O251)</f>
        <v>20</v>
      </c>
      <c r="Q251" s="19">
        <v>3</v>
      </c>
      <c r="R251" s="20">
        <v>0</v>
      </c>
      <c r="S251" s="21">
        <v>3</v>
      </c>
      <c r="T251" s="20">
        <v>3</v>
      </c>
      <c r="U251" s="22">
        <v>2</v>
      </c>
      <c r="V251" s="20">
        <v>1</v>
      </c>
      <c r="W251" s="21"/>
      <c r="X251" s="23">
        <f>SUM(Q251:W251)</f>
        <v>12</v>
      </c>
      <c r="Y251" s="19">
        <v>1</v>
      </c>
      <c r="Z251" s="20">
        <v>0</v>
      </c>
      <c r="AA251" s="21">
        <v>1</v>
      </c>
      <c r="AB251" s="20">
        <v>1</v>
      </c>
      <c r="AC251" s="21">
        <v>2</v>
      </c>
      <c r="AD251" s="20">
        <v>0</v>
      </c>
      <c r="AE251" s="24"/>
      <c r="AF251" s="23">
        <f>SUM(Y251:AE251)</f>
        <v>5</v>
      </c>
      <c r="AG251" s="19">
        <v>2</v>
      </c>
      <c r="AH251" s="20">
        <v>3</v>
      </c>
      <c r="AI251" s="21">
        <v>1</v>
      </c>
      <c r="AJ251" s="20">
        <v>0</v>
      </c>
      <c r="AK251" s="21">
        <v>1</v>
      </c>
      <c r="AL251" s="20">
        <v>1</v>
      </c>
      <c r="AM251" s="24"/>
      <c r="AN251" s="23">
        <f>SUM(AG251:AM251)</f>
        <v>8</v>
      </c>
      <c r="AO251" s="19">
        <v>1</v>
      </c>
      <c r="AP251" s="20">
        <v>0</v>
      </c>
      <c r="AQ251" s="21">
        <v>0</v>
      </c>
      <c r="AR251" s="20">
        <v>1</v>
      </c>
      <c r="AS251" s="21">
        <v>0</v>
      </c>
      <c r="AT251" s="20">
        <v>0</v>
      </c>
      <c r="AU251" s="24"/>
      <c r="AV251" s="23">
        <f>SUM(AO251:AU251)</f>
        <v>2</v>
      </c>
      <c r="AW251" s="19">
        <v>2</v>
      </c>
      <c r="AX251" s="20">
        <v>0</v>
      </c>
      <c r="AY251" s="21">
        <v>0</v>
      </c>
      <c r="AZ251" s="20">
        <v>1</v>
      </c>
      <c r="BA251" s="21">
        <v>0</v>
      </c>
      <c r="BB251" s="20">
        <v>0</v>
      </c>
      <c r="BC251" s="24"/>
      <c r="BD251" s="23">
        <f>SUM(AW251:BC251)</f>
        <v>3</v>
      </c>
      <c r="BE251" s="19">
        <v>0</v>
      </c>
      <c r="BF251" s="20">
        <v>0</v>
      </c>
      <c r="BG251" s="21">
        <v>0</v>
      </c>
      <c r="BH251" s="20">
        <v>0</v>
      </c>
      <c r="BI251" s="21">
        <v>0</v>
      </c>
      <c r="BJ251" s="20">
        <v>0</v>
      </c>
      <c r="BK251" s="24"/>
      <c r="BL251" s="23">
        <f>SUM(BE251:BK251)</f>
        <v>0</v>
      </c>
      <c r="BM251" s="19"/>
      <c r="BN251" s="20"/>
      <c r="BO251" s="21">
        <v>0</v>
      </c>
      <c r="BP251" s="20">
        <v>1</v>
      </c>
      <c r="BQ251" s="21">
        <v>2</v>
      </c>
      <c r="BR251" s="20">
        <v>2</v>
      </c>
      <c r="BS251" s="24"/>
      <c r="BT251" s="23">
        <f>SUM(BM251:BS251)</f>
        <v>5</v>
      </c>
      <c r="BU251" s="25"/>
      <c r="BV251" s="26"/>
      <c r="BW251" s="27">
        <v>2</v>
      </c>
      <c r="BX251" s="26">
        <v>1</v>
      </c>
      <c r="BY251" s="27">
        <v>3</v>
      </c>
      <c r="BZ251" s="26">
        <v>4</v>
      </c>
      <c r="CA251" s="28"/>
      <c r="CB251" s="29">
        <f>SUM(BU251:CA251)</f>
        <v>10</v>
      </c>
      <c r="CC251" s="30">
        <f>IF(P251-BL251-AN251-CD251&lt;&gt;X251,"Err!","")</f>
      </c>
      <c r="CD251" s="41">
        <v>0</v>
      </c>
      <c r="CF251" s="43"/>
      <c r="CG251" s="43"/>
      <c r="CH251" s="43"/>
      <c r="CI251" s="43"/>
      <c r="CJ251" s="43"/>
      <c r="CK251" s="43"/>
      <c r="CL251" s="43"/>
      <c r="CM251" s="43"/>
      <c r="CN251" s="43"/>
      <c r="CO251" s="43">
        <f t="shared" si="113"/>
        <v>2</v>
      </c>
    </row>
    <row r="252" spans="1:93" ht="12" customHeight="1">
      <c r="A252" s="16">
        <f t="shared" si="99"/>
        <v>250</v>
      </c>
      <c r="B252" s="105" t="s">
        <v>522</v>
      </c>
      <c r="C252" s="57">
        <v>17</v>
      </c>
      <c r="D252" s="60" t="s">
        <v>538</v>
      </c>
      <c r="E252" s="58" t="s">
        <v>539</v>
      </c>
      <c r="F252" s="50">
        <v>2</v>
      </c>
      <c r="G252" s="17">
        <f>IF(X252&lt;&gt;0,AF252/X252,IF(P252&lt;&gt;0,0,""))</f>
        <v>0.16666666666666666</v>
      </c>
      <c r="H252" s="18">
        <f>IF(X252+AN252+BL252&lt;&gt;0,(AF252+AN252)/(X252+AN252+BL252),"")</f>
        <v>0.16666666666666666</v>
      </c>
      <c r="I252" s="19">
        <v>3</v>
      </c>
      <c r="J252" s="20">
        <v>1</v>
      </c>
      <c r="K252" s="21">
        <v>3</v>
      </c>
      <c r="L252" s="20">
        <v>1</v>
      </c>
      <c r="M252" s="22">
        <v>3</v>
      </c>
      <c r="N252" s="20">
        <v>1</v>
      </c>
      <c r="O252" s="21"/>
      <c r="P252" s="23">
        <f>SUM(I252:O252)</f>
        <v>12</v>
      </c>
      <c r="Q252" s="19">
        <v>3</v>
      </c>
      <c r="R252" s="20">
        <v>1</v>
      </c>
      <c r="S252" s="21">
        <v>3</v>
      </c>
      <c r="T252" s="20">
        <v>1</v>
      </c>
      <c r="U252" s="22">
        <v>3</v>
      </c>
      <c r="V252" s="20">
        <v>1</v>
      </c>
      <c r="W252" s="21"/>
      <c r="X252" s="23">
        <f>SUM(Q252:W252)</f>
        <v>12</v>
      </c>
      <c r="Y252" s="19">
        <v>2</v>
      </c>
      <c r="Z252" s="20">
        <v>0</v>
      </c>
      <c r="AA252" s="21">
        <v>0</v>
      </c>
      <c r="AB252" s="20">
        <v>0</v>
      </c>
      <c r="AC252" s="21">
        <v>0</v>
      </c>
      <c r="AD252" s="20">
        <v>0</v>
      </c>
      <c r="AE252" s="24"/>
      <c r="AF252" s="23">
        <f>SUM(Y252:AE252)</f>
        <v>2</v>
      </c>
      <c r="AG252" s="19">
        <v>0</v>
      </c>
      <c r="AH252" s="20">
        <v>0</v>
      </c>
      <c r="AI252" s="21">
        <v>0</v>
      </c>
      <c r="AJ252" s="20">
        <v>0</v>
      </c>
      <c r="AK252" s="21">
        <v>0</v>
      </c>
      <c r="AL252" s="20">
        <v>0</v>
      </c>
      <c r="AM252" s="24"/>
      <c r="AN252" s="23">
        <f>SUM(AG252:AM252)</f>
        <v>0</v>
      </c>
      <c r="AO252" s="19">
        <v>2</v>
      </c>
      <c r="AP252" s="20">
        <v>0</v>
      </c>
      <c r="AQ252" s="21">
        <v>0</v>
      </c>
      <c r="AR252" s="20">
        <v>0</v>
      </c>
      <c r="AS252" s="21">
        <v>0</v>
      </c>
      <c r="AT252" s="20">
        <v>0</v>
      </c>
      <c r="AU252" s="24"/>
      <c r="AV252" s="23">
        <f>SUM(AO252:AU252)</f>
        <v>2</v>
      </c>
      <c r="AW252" s="19">
        <v>0</v>
      </c>
      <c r="AX252" s="20">
        <v>0</v>
      </c>
      <c r="AY252" s="21">
        <v>0</v>
      </c>
      <c r="AZ252" s="20">
        <v>0</v>
      </c>
      <c r="BA252" s="21">
        <v>0</v>
      </c>
      <c r="BB252" s="20">
        <v>0</v>
      </c>
      <c r="BC252" s="24"/>
      <c r="BD252" s="23">
        <f>SUM(AW252:BC252)</f>
        <v>0</v>
      </c>
      <c r="BE252" s="19">
        <v>0</v>
      </c>
      <c r="BF252" s="20">
        <v>0</v>
      </c>
      <c r="BG252" s="21">
        <v>0</v>
      </c>
      <c r="BH252" s="20">
        <v>0</v>
      </c>
      <c r="BI252" s="21">
        <v>0</v>
      </c>
      <c r="BJ252" s="20">
        <v>0</v>
      </c>
      <c r="BK252" s="24"/>
      <c r="BL252" s="23">
        <f>SUM(BE252:BK252)</f>
        <v>0</v>
      </c>
      <c r="BM252" s="19">
        <v>2</v>
      </c>
      <c r="BN252" s="20">
        <v>1</v>
      </c>
      <c r="BO252" s="21">
        <v>0</v>
      </c>
      <c r="BP252" s="20"/>
      <c r="BQ252" s="21"/>
      <c r="BR252" s="20"/>
      <c r="BS252" s="24"/>
      <c r="BT252" s="23">
        <f>SUM(BM252:BS252)</f>
        <v>3</v>
      </c>
      <c r="BU252" s="25">
        <v>4</v>
      </c>
      <c r="BV252" s="26">
        <v>4</v>
      </c>
      <c r="BW252" s="27">
        <v>2</v>
      </c>
      <c r="BX252" s="26"/>
      <c r="BY252" s="27"/>
      <c r="BZ252" s="26"/>
      <c r="CA252" s="28"/>
      <c r="CB252" s="29">
        <f>SUM(BU252:CA252)</f>
        <v>10</v>
      </c>
      <c r="CC252" s="30">
        <f>IF(P252-BL252-AN252-CD252&lt;&gt;X252,"Err!","")</f>
      </c>
      <c r="CD252" s="41">
        <v>0</v>
      </c>
      <c r="CF252" s="43"/>
      <c r="CG252" s="43"/>
      <c r="CH252" s="43"/>
      <c r="CI252" s="43"/>
      <c r="CJ252" s="43"/>
      <c r="CK252" s="43"/>
      <c r="CL252" s="43"/>
      <c r="CM252" s="43"/>
      <c r="CN252" s="43"/>
      <c r="CO252" s="43">
        <f t="shared" si="113"/>
        <v>2</v>
      </c>
    </row>
    <row r="253" spans="1:93" ht="12" customHeight="1">
      <c r="A253" s="16">
        <f t="shared" si="99"/>
        <v>251</v>
      </c>
      <c r="B253" s="105" t="s">
        <v>522</v>
      </c>
      <c r="C253" s="57">
        <v>22</v>
      </c>
      <c r="D253" s="60" t="s">
        <v>540</v>
      </c>
      <c r="E253" s="58" t="s">
        <v>541</v>
      </c>
      <c r="F253" s="50">
        <v>1</v>
      </c>
      <c r="G253" s="17">
        <f>IF(X253&lt;&gt;0,AF253/X253,IF(P253&lt;&gt;0,0,""))</f>
        <v>0.25</v>
      </c>
      <c r="H253" s="18">
        <f>IF(X253+AN253+BL253&lt;&gt;0,(AF253+AN253)/(X253+AN253+BL253),"")</f>
        <v>0.4</v>
      </c>
      <c r="I253" s="19">
        <v>2</v>
      </c>
      <c r="J253" s="20">
        <v>2</v>
      </c>
      <c r="K253" s="21">
        <v>3</v>
      </c>
      <c r="L253" s="20">
        <v>3</v>
      </c>
      <c r="M253" s="22"/>
      <c r="N253" s="20"/>
      <c r="O253" s="21"/>
      <c r="P253" s="23">
        <f>SUM(I253:O253)</f>
        <v>10</v>
      </c>
      <c r="Q253" s="19">
        <v>2</v>
      </c>
      <c r="R253" s="20">
        <v>1</v>
      </c>
      <c r="S253" s="21">
        <v>2</v>
      </c>
      <c r="T253" s="20">
        <v>3</v>
      </c>
      <c r="U253" s="22"/>
      <c r="V253" s="20"/>
      <c r="W253" s="21"/>
      <c r="X253" s="23">
        <f>SUM(Q253:W253)</f>
        <v>8</v>
      </c>
      <c r="Y253" s="19">
        <v>1</v>
      </c>
      <c r="Z253" s="20">
        <v>0</v>
      </c>
      <c r="AA253" s="21">
        <v>0</v>
      </c>
      <c r="AB253" s="20">
        <v>1</v>
      </c>
      <c r="AC253" s="21"/>
      <c r="AD253" s="20"/>
      <c r="AE253" s="24"/>
      <c r="AF253" s="23">
        <f>SUM(Y253:AE253)</f>
        <v>2</v>
      </c>
      <c r="AG253" s="19">
        <v>0</v>
      </c>
      <c r="AH253" s="20">
        <v>1</v>
      </c>
      <c r="AI253" s="21">
        <v>1</v>
      </c>
      <c r="AJ253" s="20">
        <v>0</v>
      </c>
      <c r="AK253" s="21"/>
      <c r="AL253" s="20"/>
      <c r="AM253" s="24"/>
      <c r="AN253" s="23">
        <f>SUM(AG253:AM253)</f>
        <v>2</v>
      </c>
      <c r="AO253" s="19">
        <v>1</v>
      </c>
      <c r="AP253" s="20">
        <v>0</v>
      </c>
      <c r="AQ253" s="21">
        <v>0</v>
      </c>
      <c r="AR253" s="20">
        <v>0</v>
      </c>
      <c r="AS253" s="21"/>
      <c r="AT253" s="20"/>
      <c r="AU253" s="24"/>
      <c r="AV253" s="23">
        <f>SUM(AO253:AU253)</f>
        <v>1</v>
      </c>
      <c r="AW253" s="19">
        <v>0</v>
      </c>
      <c r="AX253" s="20">
        <v>0</v>
      </c>
      <c r="AY253" s="21">
        <v>0</v>
      </c>
      <c r="AZ253" s="20">
        <v>0</v>
      </c>
      <c r="BA253" s="21"/>
      <c r="BB253" s="20"/>
      <c r="BC253" s="24"/>
      <c r="BD253" s="23">
        <f>SUM(AW253:BC253)</f>
        <v>0</v>
      </c>
      <c r="BE253" s="19">
        <v>0</v>
      </c>
      <c r="BF253" s="20">
        <v>0</v>
      </c>
      <c r="BG253" s="21">
        <v>0</v>
      </c>
      <c r="BH253" s="20">
        <v>0</v>
      </c>
      <c r="BI253" s="21"/>
      <c r="BJ253" s="20"/>
      <c r="BK253" s="24"/>
      <c r="BL253" s="23">
        <f>SUM(BE253:BK253)</f>
        <v>0</v>
      </c>
      <c r="BM253" s="19"/>
      <c r="BN253" s="20"/>
      <c r="BO253" s="21"/>
      <c r="BP253" s="20"/>
      <c r="BQ253" s="21"/>
      <c r="BR253" s="20"/>
      <c r="BS253" s="24"/>
      <c r="BT253" s="23">
        <f>SUM(BM253:BS253)</f>
        <v>0</v>
      </c>
      <c r="BU253" s="25"/>
      <c r="BV253" s="26"/>
      <c r="BW253" s="27"/>
      <c r="BX253" s="26"/>
      <c r="BY253" s="27"/>
      <c r="BZ253" s="26"/>
      <c r="CA253" s="28"/>
      <c r="CB253" s="29">
        <f>SUM(BU253:CA253)</f>
        <v>0</v>
      </c>
      <c r="CC253" s="30">
        <f>IF(P253-BL253-AN253-CD253&lt;&gt;X253,"Err!","")</f>
      </c>
      <c r="CD253" s="41">
        <v>0</v>
      </c>
      <c r="CF253" s="43"/>
      <c r="CG253" s="43"/>
      <c r="CH253" s="43"/>
      <c r="CI253" s="43"/>
      <c r="CJ253" s="43"/>
      <c r="CK253" s="43"/>
      <c r="CL253" s="43"/>
      <c r="CM253" s="43"/>
      <c r="CN253" s="43"/>
      <c r="CO253" s="43">
        <f t="shared" si="113"/>
        <v>1</v>
      </c>
    </row>
    <row r="254" spans="1:93" ht="12" customHeight="1">
      <c r="A254" s="16">
        <f t="shared" si="99"/>
        <v>252</v>
      </c>
      <c r="B254" s="105" t="s">
        <v>522</v>
      </c>
      <c r="C254" s="57">
        <v>23</v>
      </c>
      <c r="D254" s="60" t="s">
        <v>542</v>
      </c>
      <c r="E254" s="58" t="s">
        <v>543</v>
      </c>
      <c r="F254" s="50">
        <v>1</v>
      </c>
      <c r="G254" s="17">
        <f>IF(X254&lt;&gt;0,AF254/X254,IF(P254&lt;&gt;0,0,""))</f>
        <v>0.2</v>
      </c>
      <c r="H254" s="18">
        <f>IF(X254+AN254+BL254&lt;&gt;0,(AF254+AN254)/(X254+AN254+BL254),"")</f>
        <v>0.2727272727272727</v>
      </c>
      <c r="I254" s="19">
        <v>4</v>
      </c>
      <c r="J254" s="20">
        <v>3</v>
      </c>
      <c r="K254" s="21">
        <v>2</v>
      </c>
      <c r="L254" s="20"/>
      <c r="M254" s="22"/>
      <c r="N254" s="20">
        <v>2</v>
      </c>
      <c r="O254" s="21"/>
      <c r="P254" s="23">
        <f>SUM(I254:O254)</f>
        <v>11</v>
      </c>
      <c r="Q254" s="19">
        <v>4</v>
      </c>
      <c r="R254" s="20">
        <v>2</v>
      </c>
      <c r="S254" s="21">
        <v>2</v>
      </c>
      <c r="T254" s="20"/>
      <c r="U254" s="22"/>
      <c r="V254" s="20">
        <v>2</v>
      </c>
      <c r="W254" s="21"/>
      <c r="X254" s="23">
        <f>SUM(Q254:W254)</f>
        <v>10</v>
      </c>
      <c r="Y254" s="19">
        <v>1</v>
      </c>
      <c r="Z254" s="20">
        <v>0</v>
      </c>
      <c r="AA254" s="21">
        <v>1</v>
      </c>
      <c r="AB254" s="20"/>
      <c r="AC254" s="21"/>
      <c r="AD254" s="20">
        <v>0</v>
      </c>
      <c r="AE254" s="24"/>
      <c r="AF254" s="23">
        <f>SUM(Y254:AE254)</f>
        <v>2</v>
      </c>
      <c r="AG254" s="19">
        <v>0</v>
      </c>
      <c r="AH254" s="20">
        <v>1</v>
      </c>
      <c r="AI254" s="21">
        <v>0</v>
      </c>
      <c r="AJ254" s="20"/>
      <c r="AK254" s="21"/>
      <c r="AL254" s="20">
        <v>0</v>
      </c>
      <c r="AM254" s="24"/>
      <c r="AN254" s="23">
        <f>SUM(AG254:AM254)</f>
        <v>1</v>
      </c>
      <c r="AO254" s="19">
        <v>2</v>
      </c>
      <c r="AP254" s="20">
        <v>0</v>
      </c>
      <c r="AQ254" s="21">
        <v>0</v>
      </c>
      <c r="AR254" s="20"/>
      <c r="AS254" s="21"/>
      <c r="AT254" s="20">
        <v>1</v>
      </c>
      <c r="AU254" s="24"/>
      <c r="AV254" s="23">
        <f>SUM(AO254:AU254)</f>
        <v>3</v>
      </c>
      <c r="AW254" s="19">
        <v>0</v>
      </c>
      <c r="AX254" s="20">
        <v>1</v>
      </c>
      <c r="AY254" s="21">
        <v>0</v>
      </c>
      <c r="AZ254" s="20"/>
      <c r="BA254" s="21"/>
      <c r="BB254" s="20">
        <v>0</v>
      </c>
      <c r="BC254" s="24"/>
      <c r="BD254" s="23">
        <f>SUM(AW254:BC254)</f>
        <v>1</v>
      </c>
      <c r="BE254" s="19">
        <v>0</v>
      </c>
      <c r="BF254" s="20">
        <v>0</v>
      </c>
      <c r="BG254" s="21">
        <v>0</v>
      </c>
      <c r="BH254" s="20"/>
      <c r="BI254" s="21"/>
      <c r="BJ254" s="20">
        <v>0</v>
      </c>
      <c r="BK254" s="24"/>
      <c r="BL254" s="23">
        <f>SUM(BE254:BK254)</f>
        <v>0</v>
      </c>
      <c r="BM254" s="19"/>
      <c r="BN254" s="20"/>
      <c r="BO254" s="21"/>
      <c r="BP254" s="20"/>
      <c r="BQ254" s="21"/>
      <c r="BR254" s="20"/>
      <c r="BS254" s="24"/>
      <c r="BT254" s="23">
        <f>SUM(BM254:BS254)</f>
        <v>0</v>
      </c>
      <c r="BU254" s="25"/>
      <c r="BV254" s="26"/>
      <c r="BW254" s="27"/>
      <c r="BX254" s="26"/>
      <c r="BY254" s="27"/>
      <c r="BZ254" s="26"/>
      <c r="CA254" s="28"/>
      <c r="CB254" s="29">
        <f>SUM(BU254:CA254)</f>
        <v>0</v>
      </c>
      <c r="CC254" s="30">
        <f>IF(P254-BL254-AN254-CD254&lt;&gt;X254,"Err!","")</f>
      </c>
      <c r="CD254" s="41">
        <v>0</v>
      </c>
      <c r="CF254" s="43"/>
      <c r="CG254" s="43"/>
      <c r="CH254" s="43"/>
      <c r="CI254" s="43"/>
      <c r="CJ254" s="43"/>
      <c r="CK254" s="43"/>
      <c r="CL254" s="43"/>
      <c r="CM254" s="43"/>
      <c r="CN254" s="43"/>
      <c r="CO254" s="43">
        <f>IF(OR(C254="",P254=0),0,IF(P254&lt;$CE$241,1,2))</f>
        <v>1</v>
      </c>
    </row>
    <row r="255" spans="1:93" ht="12" customHeight="1">
      <c r="A255" s="16">
        <f t="shared" si="99"/>
        <v>253</v>
      </c>
      <c r="B255" s="105" t="s">
        <v>522</v>
      </c>
      <c r="C255" s="57">
        <v>24</v>
      </c>
      <c r="D255" s="60" t="s">
        <v>566</v>
      </c>
      <c r="E255" s="58" t="s">
        <v>567</v>
      </c>
      <c r="F255" s="50">
        <v>1</v>
      </c>
      <c r="G255" s="17">
        <f>IF(X255&lt;&gt;0,AF255/X255,IF(P255&lt;&gt;0,0,""))</f>
        <v>0.5</v>
      </c>
      <c r="H255" s="18">
        <f>IF(X255+AN255+BL255&lt;&gt;0,(AF255+AN255)/(X255+AN255+BL255),"")</f>
        <v>0.6666666666666666</v>
      </c>
      <c r="I255" s="19"/>
      <c r="J255" s="20"/>
      <c r="K255" s="21"/>
      <c r="L255" s="20"/>
      <c r="M255" s="22">
        <v>1</v>
      </c>
      <c r="N255" s="20">
        <v>2</v>
      </c>
      <c r="O255" s="21"/>
      <c r="P255" s="23">
        <f>SUM(I255:O255)</f>
        <v>3</v>
      </c>
      <c r="Q255" s="19"/>
      <c r="R255" s="20"/>
      <c r="S255" s="21"/>
      <c r="T255" s="20"/>
      <c r="U255" s="22">
        <v>1</v>
      </c>
      <c r="V255" s="20">
        <v>1</v>
      </c>
      <c r="W255" s="21"/>
      <c r="X255" s="23">
        <f>SUM(Q255:W255)</f>
        <v>2</v>
      </c>
      <c r="Y255" s="19"/>
      <c r="Z255" s="20"/>
      <c r="AA255" s="21"/>
      <c r="AB255" s="20"/>
      <c r="AC255" s="21">
        <v>1</v>
      </c>
      <c r="AD255" s="20">
        <v>0</v>
      </c>
      <c r="AE255" s="24"/>
      <c r="AF255" s="23">
        <f>SUM(Y255:AE255)</f>
        <v>1</v>
      </c>
      <c r="AG255" s="19"/>
      <c r="AH255" s="20"/>
      <c r="AI255" s="21"/>
      <c r="AJ255" s="20"/>
      <c r="AK255" s="21">
        <v>0</v>
      </c>
      <c r="AL255" s="20">
        <v>1</v>
      </c>
      <c r="AM255" s="24"/>
      <c r="AN255" s="23">
        <f>SUM(AG255:AM255)</f>
        <v>1</v>
      </c>
      <c r="AO255" s="19"/>
      <c r="AP255" s="20"/>
      <c r="AQ255" s="21"/>
      <c r="AR255" s="20"/>
      <c r="AS255" s="21">
        <v>0</v>
      </c>
      <c r="AT255" s="20">
        <v>0</v>
      </c>
      <c r="AU255" s="24"/>
      <c r="AV255" s="23">
        <f>SUM(AO255:AU255)</f>
        <v>0</v>
      </c>
      <c r="AW255" s="19"/>
      <c r="AX255" s="20"/>
      <c r="AY255" s="21"/>
      <c r="AZ255" s="20"/>
      <c r="BA255" s="21">
        <v>0</v>
      </c>
      <c r="BB255" s="20">
        <v>0</v>
      </c>
      <c r="BC255" s="24"/>
      <c r="BD255" s="23">
        <f>SUM(AW255:BC255)</f>
        <v>0</v>
      </c>
      <c r="BE255" s="19"/>
      <c r="BF255" s="20"/>
      <c r="BG255" s="21"/>
      <c r="BH255" s="20"/>
      <c r="BI255" s="21">
        <v>0</v>
      </c>
      <c r="BJ255" s="20">
        <v>0</v>
      </c>
      <c r="BK255" s="24"/>
      <c r="BL255" s="23">
        <f>SUM(BE255:BK255)</f>
        <v>0</v>
      </c>
      <c r="BM255" s="19"/>
      <c r="BN255" s="20"/>
      <c r="BO255" s="21"/>
      <c r="BP255" s="20"/>
      <c r="BQ255" s="21"/>
      <c r="BR255" s="20"/>
      <c r="BS255" s="24"/>
      <c r="BT255" s="23">
        <f>SUM(BM255:BS255)</f>
        <v>0</v>
      </c>
      <c r="BU255" s="25"/>
      <c r="BV255" s="26"/>
      <c r="BW255" s="27"/>
      <c r="BX255" s="26"/>
      <c r="BY255" s="27"/>
      <c r="BZ255" s="26"/>
      <c r="CA255" s="28"/>
      <c r="CB255" s="29">
        <f>SUM(BU255:CA255)</f>
        <v>0</v>
      </c>
      <c r="CC255" s="30">
        <f>IF(P255-BL255-AN255-CD255&lt;&gt;X255,"Err!","")</f>
      </c>
      <c r="CD255" s="41">
        <v>0</v>
      </c>
      <c r="CF255" s="43"/>
      <c r="CG255" s="43"/>
      <c r="CH255" s="43"/>
      <c r="CI255" s="43"/>
      <c r="CJ255" s="43"/>
      <c r="CK255" s="43"/>
      <c r="CL255" s="43"/>
      <c r="CM255" s="43"/>
      <c r="CN255" s="43"/>
      <c r="CO255" s="43">
        <f>IF(OR(C255="",P255=0),0,IF(P255&lt;$CE$241,1,2))</f>
        <v>1</v>
      </c>
    </row>
    <row r="256" spans="1:93" ht="12" customHeight="1">
      <c r="A256" s="16">
        <f t="shared" si="99"/>
        <v>254</v>
      </c>
      <c r="B256" s="105" t="s">
        <v>522</v>
      </c>
      <c r="C256" s="107">
        <v>30</v>
      </c>
      <c r="D256" s="108" t="s">
        <v>544</v>
      </c>
      <c r="E256" s="58" t="s">
        <v>545</v>
      </c>
      <c r="F256" s="50">
        <v>1</v>
      </c>
      <c r="G256" s="17">
        <f>IF(X256&lt;&gt;0,AF256/X256,IF(P256&lt;&gt;0,0,""))</f>
        <v>0.75</v>
      </c>
      <c r="H256" s="18">
        <f>IF(X256+AN256+BL256&lt;&gt;0,(AF256+AN256)/(X256+AN256+BL256),"")</f>
        <v>0.75</v>
      </c>
      <c r="I256" s="19">
        <v>2</v>
      </c>
      <c r="J256" s="20"/>
      <c r="K256" s="21"/>
      <c r="L256" s="20">
        <v>1</v>
      </c>
      <c r="M256" s="22">
        <v>2</v>
      </c>
      <c r="N256" s="20">
        <v>1</v>
      </c>
      <c r="O256" s="21"/>
      <c r="P256" s="23">
        <f>SUM(I256:O256)</f>
        <v>6</v>
      </c>
      <c r="Q256" s="19">
        <v>1</v>
      </c>
      <c r="R256" s="20"/>
      <c r="S256" s="21"/>
      <c r="T256" s="20">
        <v>1</v>
      </c>
      <c r="U256" s="22">
        <v>1</v>
      </c>
      <c r="V256" s="20">
        <v>1</v>
      </c>
      <c r="W256" s="21"/>
      <c r="X256" s="23">
        <f>SUM(Q256:W256)</f>
        <v>4</v>
      </c>
      <c r="Y256" s="19">
        <v>0</v>
      </c>
      <c r="Z256" s="20"/>
      <c r="AA256" s="21"/>
      <c r="AB256" s="20">
        <v>1</v>
      </c>
      <c r="AC256" s="21">
        <v>1</v>
      </c>
      <c r="AD256" s="20">
        <v>1</v>
      </c>
      <c r="AE256" s="24"/>
      <c r="AF256" s="23">
        <f>SUM(Y256:AE256)</f>
        <v>3</v>
      </c>
      <c r="AG256" s="19">
        <v>0</v>
      </c>
      <c r="AH256" s="20"/>
      <c r="AI256" s="21"/>
      <c r="AJ256" s="20">
        <v>0</v>
      </c>
      <c r="AK256" s="21">
        <v>0</v>
      </c>
      <c r="AL256" s="20">
        <v>0</v>
      </c>
      <c r="AM256" s="24"/>
      <c r="AN256" s="23">
        <f>SUM(AG256:AM256)</f>
        <v>0</v>
      </c>
      <c r="AO256" s="19">
        <v>0</v>
      </c>
      <c r="AP256" s="20"/>
      <c r="AQ256" s="21"/>
      <c r="AR256" s="20">
        <v>0</v>
      </c>
      <c r="AS256" s="21">
        <v>0</v>
      </c>
      <c r="AT256" s="20">
        <v>0</v>
      </c>
      <c r="AU256" s="24"/>
      <c r="AV256" s="23">
        <f>SUM(AO256:AU256)</f>
        <v>0</v>
      </c>
      <c r="AW256" s="19">
        <v>0</v>
      </c>
      <c r="AX256" s="20"/>
      <c r="AY256" s="21"/>
      <c r="AZ256" s="20">
        <v>0</v>
      </c>
      <c r="BA256" s="21">
        <v>0</v>
      </c>
      <c r="BB256" s="20">
        <v>0</v>
      </c>
      <c r="BC256" s="24"/>
      <c r="BD256" s="23">
        <f>SUM(AW256:BC256)</f>
        <v>0</v>
      </c>
      <c r="BE256" s="19">
        <v>0</v>
      </c>
      <c r="BF256" s="20"/>
      <c r="BG256" s="21"/>
      <c r="BH256" s="20">
        <v>0</v>
      </c>
      <c r="BI256" s="21">
        <v>0</v>
      </c>
      <c r="BJ256" s="20">
        <v>0</v>
      </c>
      <c r="BK256" s="24"/>
      <c r="BL256" s="23">
        <f>SUM(BE256:BK256)</f>
        <v>0</v>
      </c>
      <c r="BM256" s="19"/>
      <c r="BN256" s="20"/>
      <c r="BO256" s="21"/>
      <c r="BP256" s="20"/>
      <c r="BQ256" s="21"/>
      <c r="BR256" s="20"/>
      <c r="BS256" s="24"/>
      <c r="BT256" s="23">
        <f>SUM(BM256:BS256)</f>
        <v>0</v>
      </c>
      <c r="BU256" s="25"/>
      <c r="BV256" s="26"/>
      <c r="BW256" s="27"/>
      <c r="BX256" s="26"/>
      <c r="BY256" s="27"/>
      <c r="BZ256" s="26"/>
      <c r="CA256" s="28"/>
      <c r="CB256" s="29">
        <f>SUM(BU256:CA256)</f>
        <v>0</v>
      </c>
      <c r="CC256" s="30">
        <f>IF(P256-BL256-AN256-CD256&lt;&gt;X256,"Err!","")</f>
      </c>
      <c r="CD256" s="41">
        <v>2</v>
      </c>
      <c r="CF256" s="43"/>
      <c r="CG256" s="43"/>
      <c r="CH256" s="43"/>
      <c r="CI256" s="43"/>
      <c r="CJ256" s="43"/>
      <c r="CK256" s="43"/>
      <c r="CL256" s="43"/>
      <c r="CM256" s="43"/>
      <c r="CN256" s="43"/>
      <c r="CO256" s="43">
        <f t="shared" si="113"/>
        <v>1</v>
      </c>
    </row>
    <row r="257" spans="1:93" ht="12" customHeight="1">
      <c r="A257" s="16">
        <f>ROW()-2</f>
        <v>255</v>
      </c>
      <c r="B257" s="105" t="s">
        <v>522</v>
      </c>
      <c r="C257" s="36"/>
      <c r="D257" s="66" t="s">
        <v>23</v>
      </c>
      <c r="E257" s="58"/>
      <c r="F257" s="51">
        <v>0</v>
      </c>
      <c r="G257" s="17">
        <f>IF(X257&lt;&gt;0,AF257/X257,IF(P257&lt;&gt;0,0,""))</f>
        <v>0.3333333333333333</v>
      </c>
      <c r="H257" s="18">
        <f>IF(X257+AN257+BL257&lt;&gt;0,(AF257+AN257)/(X257+AN257+BL257),"")</f>
        <v>0.4666666666666667</v>
      </c>
      <c r="I257" s="19">
        <v>2</v>
      </c>
      <c r="J257" s="20">
        <v>3</v>
      </c>
      <c r="K257" s="21">
        <v>7</v>
      </c>
      <c r="L257" s="20">
        <v>3</v>
      </c>
      <c r="M257" s="22"/>
      <c r="N257" s="20"/>
      <c r="O257" s="21"/>
      <c r="P257" s="23">
        <f>SUM(I257:O257)</f>
        <v>15</v>
      </c>
      <c r="Q257" s="19">
        <v>2</v>
      </c>
      <c r="R257" s="20">
        <v>2</v>
      </c>
      <c r="S257" s="21">
        <v>6</v>
      </c>
      <c r="T257" s="20">
        <v>2</v>
      </c>
      <c r="U257" s="22"/>
      <c r="V257" s="20"/>
      <c r="W257" s="21"/>
      <c r="X257" s="23">
        <f>SUM(Q257:W257)</f>
        <v>12</v>
      </c>
      <c r="Y257" s="19">
        <v>1</v>
      </c>
      <c r="Z257" s="20">
        <v>0</v>
      </c>
      <c r="AA257" s="21">
        <v>2</v>
      </c>
      <c r="AB257" s="20">
        <v>1</v>
      </c>
      <c r="AC257" s="21"/>
      <c r="AD257" s="20"/>
      <c r="AE257" s="24"/>
      <c r="AF257" s="23">
        <f>SUM(Y257:AE257)</f>
        <v>4</v>
      </c>
      <c r="AG257" s="19">
        <v>0</v>
      </c>
      <c r="AH257" s="20">
        <v>1</v>
      </c>
      <c r="AI257" s="21">
        <v>1</v>
      </c>
      <c r="AJ257" s="20">
        <v>1</v>
      </c>
      <c r="AK257" s="21"/>
      <c r="AL257" s="20"/>
      <c r="AM257" s="24"/>
      <c r="AN257" s="23">
        <f>SUM(AG257:AM257)</f>
        <v>3</v>
      </c>
      <c r="AO257" s="19">
        <v>0</v>
      </c>
      <c r="AP257" s="20">
        <v>0</v>
      </c>
      <c r="AQ257" s="21">
        <v>3</v>
      </c>
      <c r="AR257" s="20">
        <v>0</v>
      </c>
      <c r="AS257" s="21"/>
      <c r="AT257" s="20"/>
      <c r="AU257" s="24"/>
      <c r="AV257" s="23">
        <f>SUM(AO257:AU257)</f>
        <v>3</v>
      </c>
      <c r="AW257" s="19">
        <v>0</v>
      </c>
      <c r="AX257" s="20">
        <v>0</v>
      </c>
      <c r="AY257" s="21">
        <v>1</v>
      </c>
      <c r="AZ257" s="20">
        <v>1</v>
      </c>
      <c r="BA257" s="21"/>
      <c r="BB257" s="20"/>
      <c r="BC257" s="24"/>
      <c r="BD257" s="23">
        <f>SUM(AW257:BC257)</f>
        <v>2</v>
      </c>
      <c r="BE257" s="19">
        <v>0</v>
      </c>
      <c r="BF257" s="20">
        <v>0</v>
      </c>
      <c r="BG257" s="21">
        <v>0</v>
      </c>
      <c r="BH257" s="20">
        <v>0</v>
      </c>
      <c r="BI257" s="21"/>
      <c r="BJ257" s="20"/>
      <c r="BK257" s="24"/>
      <c r="BL257" s="23">
        <f>SUM(BE257:BK257)</f>
        <v>0</v>
      </c>
      <c r="BM257" s="19"/>
      <c r="BN257" s="20"/>
      <c r="BO257" s="21"/>
      <c r="BP257" s="20"/>
      <c r="BQ257" s="21"/>
      <c r="BR257" s="20"/>
      <c r="BS257" s="24"/>
      <c r="BT257" s="23">
        <f>SUM(BM257:BS257)</f>
        <v>0</v>
      </c>
      <c r="BU257" s="25"/>
      <c r="BV257" s="26"/>
      <c r="BW257" s="27"/>
      <c r="BX257" s="26"/>
      <c r="BY257" s="27"/>
      <c r="BZ257" s="26"/>
      <c r="CA257" s="28"/>
      <c r="CB257" s="29">
        <f>SUM(BU257:CA257)</f>
        <v>0</v>
      </c>
      <c r="CC257" s="30">
        <f>IF(P257-BL257-AN257-CD257&lt;&gt;X257,"Err!","")</f>
      </c>
      <c r="CD257" s="41">
        <v>0</v>
      </c>
      <c r="CF257" s="43"/>
      <c r="CG257" s="43"/>
      <c r="CH257" s="43"/>
      <c r="CI257" s="43"/>
      <c r="CJ257" s="43"/>
      <c r="CK257" s="43"/>
      <c r="CL257" s="43"/>
      <c r="CM257" s="43"/>
      <c r="CN257" s="43"/>
      <c r="CO257" s="43">
        <f t="shared" si="113"/>
        <v>0</v>
      </c>
    </row>
  </sheetData>
  <sheetProtection sheet="1" objects="1" scenarios="1"/>
  <mergeCells count="5">
    <mergeCell ref="B1:H1"/>
    <mergeCell ref="CI1:CN1"/>
    <mergeCell ref="CD1:CD2"/>
    <mergeCell ref="CC1:CC2"/>
    <mergeCell ref="CE1:CG1"/>
  </mergeCells>
  <conditionalFormatting sqref="C22:E32 E44 C33:C34 E33:E34 C35:E43 C44 C72:C89 E72:E89 D72:D80 D82:D89">
    <cfRule type="expression" priority="29" dxfId="0" stopIfTrue="1">
      <formula>$D22="○"</formula>
    </cfRule>
  </conditionalFormatting>
  <conditionalFormatting sqref="C116:E126 C91 D90:E90 C165:E165 C46:E70 C92:E114 D81 C144:E154 C128:E141 C157:E161">
    <cfRule type="expression" priority="30" dxfId="0" stopIfTrue="1">
      <formula>$D46="○"</formula>
    </cfRule>
    <cfRule type="expression" priority="31" dxfId="1" stopIfTrue="1">
      <formula>$B46="○"</formula>
    </cfRule>
  </conditionalFormatting>
  <conditionalFormatting sqref="D171:E190 C162:E164 D21:E21 D45:E45 D71:E71 D91:E91 D115:E115 C207:C208 C172:C190 C166:E170 C205 C193:E193 C195 C197 C199 C191:E191 C201:C202 D209:E209 C210:E213 C215:E215 C217 C219 C221 D224:E224 C223">
    <cfRule type="expression" priority="32" dxfId="1" stopIfTrue="1">
      <formula>$B21="○"</formula>
    </cfRule>
    <cfRule type="expression" priority="33" dxfId="0" stopIfTrue="1">
      <formula>$D21="○"</formula>
    </cfRule>
  </conditionalFormatting>
  <conditionalFormatting sqref="D194:E208 C224 D216:E223 C209">
    <cfRule type="expression" priority="34" dxfId="1" stopIfTrue="1">
      <formula>$B194="○"</formula>
    </cfRule>
  </conditionalFormatting>
  <conditionalFormatting sqref="C3:E14 C16:E16">
    <cfRule type="expression" priority="35" dxfId="0" stopIfTrue="1">
      <formula>$D3="○"</formula>
    </cfRule>
    <cfRule type="expression" priority="36" dxfId="1" stopIfTrue="1">
      <formula>$B3="○"</formula>
    </cfRule>
  </conditionalFormatting>
  <conditionalFormatting sqref="C17:E17">
    <cfRule type="expression" priority="37" dxfId="0" stopIfTrue="1">
      <formula>$D17="○"</formula>
    </cfRule>
    <cfRule type="expression" priority="38" dxfId="1" stopIfTrue="1">
      <formula>$B19="○"</formula>
    </cfRule>
  </conditionalFormatting>
  <conditionalFormatting sqref="C18:E18">
    <cfRule type="expression" priority="41" dxfId="0" stopIfTrue="1">
      <formula>$D18="○"</formula>
    </cfRule>
    <cfRule type="expression" priority="42" dxfId="1" stopIfTrue="1">
      <formula>#REF!="○"</formula>
    </cfRule>
  </conditionalFormatting>
  <conditionalFormatting sqref="D33:D34 D44 C19:E20">
    <cfRule type="expression" priority="25" dxfId="0" stopIfTrue="1">
      <formula>$D19="○"</formula>
    </cfRule>
    <cfRule type="expression" priority="26" dxfId="1" stopIfTrue="1">
      <formula>#REF!="○"</formula>
    </cfRule>
  </conditionalFormatting>
  <conditionalFormatting sqref="E142:E143">
    <cfRule type="expression" priority="11" dxfId="0" stopIfTrue="1">
      <formula>$D142="○"</formula>
    </cfRule>
    <cfRule type="expression" priority="12" dxfId="1" stopIfTrue="1">
      <formula>$B142="○"</formula>
    </cfRule>
  </conditionalFormatting>
  <conditionalFormatting sqref="C142:D143">
    <cfRule type="expression" priority="9" dxfId="0" stopIfTrue="1">
      <formula>$D142="○"</formula>
    </cfRule>
    <cfRule type="expression" priority="10" dxfId="1" stopIfTrue="1">
      <formula>$B142="○"</formula>
    </cfRule>
  </conditionalFormatting>
  <conditionalFormatting sqref="C15:E15">
    <cfRule type="expression" priority="7" dxfId="0" stopIfTrue="1">
      <formula>$D15="○"</formula>
    </cfRule>
    <cfRule type="expression" priority="8" dxfId="1" stopIfTrue="1">
      <formula>$B15="○"</formula>
    </cfRule>
  </conditionalFormatting>
  <conditionalFormatting sqref="C127:E127">
    <cfRule type="expression" priority="5" dxfId="0" stopIfTrue="1">
      <formula>$D127="○"</formula>
    </cfRule>
    <cfRule type="expression" priority="6" dxfId="1" stopIfTrue="1">
      <formula>$B127="○"</formula>
    </cfRule>
  </conditionalFormatting>
  <conditionalFormatting sqref="C156:E156">
    <cfRule type="expression" priority="3" dxfId="0" stopIfTrue="1">
      <formula>$D156="○"</formula>
    </cfRule>
    <cfRule type="expression" priority="4" dxfId="1" stopIfTrue="1">
      <formula>$B156="○"</formula>
    </cfRule>
  </conditionalFormatting>
  <conditionalFormatting sqref="C155:E155">
    <cfRule type="expression" priority="1" dxfId="0" stopIfTrue="1">
      <formula>$D155="○"</formula>
    </cfRule>
    <cfRule type="expression" priority="2" dxfId="1" stopIfTrue="1">
      <formula>$B155="○"</formula>
    </cfRule>
  </conditionalFormatting>
  <dataValidations count="1">
    <dataValidation type="whole" allowBlank="1" showInputMessage="1" showErrorMessage="1" promptTitle="◇ 投球回数の入力規則  (1～9 の整数)" prompt="&#10;計算が複雑なため、1/3、2/3 など端数の&#10;投球回数はすべて繰り上げとします。&#10;&#10;例．３回 1/3、３回 2/3 はどちらも４回とします。&#10;" error="投球回数は 1～9 の整数のみです" sqref="BU3:CA257">
      <formula1>1</formula1>
      <formula2>9</formula2>
    </dataValidation>
  </dataValidations>
  <printOptions/>
  <pageMargins left="0.43" right="0.24" top="0.61" bottom="0.35" header="0.31" footer="0.25"/>
  <pageSetup horizontalDpi="300" verticalDpi="300" orientation="portrait" paperSize="9" scale="78" r:id="rId3"/>
  <headerFooter alignWithMargins="0">
    <oddHeader>&amp;C&amp;"ＭＳ Ｐゴシック,太字"&amp;18 2004 ダイアモンドリーグ個人成績&amp;R&amp;D</oddHeader>
  </headerFooter>
  <rowBreaks count="2" manualBreakCount="2">
    <brk id="71" max="79" man="1"/>
    <brk id="192" max="79" man="1"/>
  </rowBreaks>
  <ignoredErrors>
    <ignoredError sqref="CG211:CI217 CK23:CK29 CK4:CK10 CG93:CK99 CG73:CJ79 CG47:CI53 CG4:CI10 CJ211:CJ21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R36"/>
  <sheetViews>
    <sheetView zoomScalePageLayoutView="0" workbookViewId="0" topLeftCell="J1">
      <selection activeCell="AE15" sqref="AE15"/>
    </sheetView>
  </sheetViews>
  <sheetFormatPr defaultColWidth="9.140625" defaultRowHeight="21" customHeight="1"/>
  <cols>
    <col min="1" max="1" width="9.28125" style="68" customWidth="1"/>
    <col min="2" max="3" width="9.140625" style="68" customWidth="1"/>
    <col min="4" max="5" width="15.7109375" style="68" customWidth="1"/>
    <col min="6" max="9" width="9.140625" style="68" customWidth="1"/>
    <col min="10" max="10" width="9.28125" style="68" customWidth="1"/>
    <col min="11" max="11" width="9.140625" style="68" customWidth="1"/>
    <col min="12" max="14" width="11.7109375" style="68" customWidth="1"/>
    <col min="15" max="16" width="9.140625" style="68" customWidth="1"/>
    <col min="17" max="19" width="11.7109375" style="68" customWidth="1"/>
    <col min="20" max="20" width="9.140625" style="68" customWidth="1"/>
    <col min="21" max="21" width="3.8515625" style="68" customWidth="1"/>
    <col min="22" max="23" width="6.7109375" style="68" customWidth="1"/>
    <col min="24" max="25" width="1.7109375" style="68" customWidth="1"/>
    <col min="26" max="27" width="6.7109375" style="68" customWidth="1"/>
    <col min="28" max="29" width="1.7109375" style="68" customWidth="1"/>
    <col min="30" max="31" width="6.7109375" style="68" customWidth="1"/>
    <col min="32" max="33" width="1.7109375" style="68" customWidth="1"/>
    <col min="34" max="35" width="6.7109375" style="68" customWidth="1"/>
    <col min="36" max="37" width="1.7109375" style="68" customWidth="1"/>
    <col min="38" max="39" width="6.7109375" style="68" customWidth="1"/>
    <col min="40" max="41" width="1.7109375" style="68" customWidth="1"/>
    <col min="42" max="43" width="6.7109375" style="68" customWidth="1"/>
    <col min="44" max="44" width="3.8515625" style="68" customWidth="1"/>
    <col min="45" max="16384" width="9.140625" style="68" customWidth="1"/>
  </cols>
  <sheetData>
    <row r="1" spans="1:23" ht="21" customHeight="1">
      <c r="A1" s="81" t="s">
        <v>380</v>
      </c>
      <c r="B1" s="72"/>
      <c r="J1" s="81" t="s">
        <v>379</v>
      </c>
      <c r="K1" s="72"/>
      <c r="O1" s="72"/>
      <c r="S1" s="74"/>
      <c r="T1" s="81" t="s">
        <v>378</v>
      </c>
      <c r="U1" s="171" t="s">
        <v>590</v>
      </c>
      <c r="V1" s="171"/>
      <c r="W1" s="171"/>
    </row>
    <row r="2" spans="1:44" ht="27" customHeight="1">
      <c r="A2" s="81" t="s">
        <v>373</v>
      </c>
      <c r="B2" s="77" t="s">
        <v>352</v>
      </c>
      <c r="C2" s="77" t="s">
        <v>353</v>
      </c>
      <c r="D2" s="77" t="s">
        <v>354</v>
      </c>
      <c r="E2" s="77" t="s">
        <v>355</v>
      </c>
      <c r="F2" s="82" t="s">
        <v>376</v>
      </c>
      <c r="G2" s="77" t="s">
        <v>0</v>
      </c>
      <c r="H2" s="77" t="s">
        <v>1</v>
      </c>
      <c r="I2" s="77" t="s">
        <v>2</v>
      </c>
      <c r="J2" s="81" t="s">
        <v>375</v>
      </c>
      <c r="K2" s="77" t="s">
        <v>12</v>
      </c>
      <c r="L2" s="77" t="s">
        <v>354</v>
      </c>
      <c r="M2" s="77" t="s">
        <v>355</v>
      </c>
      <c r="N2" s="83" t="s">
        <v>370</v>
      </c>
      <c r="O2" s="76" t="s">
        <v>352</v>
      </c>
      <c r="P2" s="77" t="s">
        <v>12</v>
      </c>
      <c r="Q2" s="77" t="s">
        <v>354</v>
      </c>
      <c r="R2" s="77" t="s">
        <v>355</v>
      </c>
      <c r="S2" s="84" t="s">
        <v>371</v>
      </c>
      <c r="U2" s="172">
        <v>41238</v>
      </c>
      <c r="V2" s="173"/>
      <c r="W2" s="109" t="s">
        <v>574</v>
      </c>
      <c r="X2" s="174" t="s">
        <v>594</v>
      </c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10"/>
      <c r="AQ2" s="110"/>
      <c r="AR2" s="111"/>
    </row>
    <row r="3" spans="1:44" ht="21" customHeight="1" thickBot="1">
      <c r="A3" s="95">
        <f>'個人成績'!CQ3+'個人成績'!CR3</f>
        <v>4</v>
      </c>
      <c r="B3" s="69" t="s">
        <v>356</v>
      </c>
      <c r="C3" s="69" t="str">
        <f>WIDECHAR('個人成績'!C3)</f>
        <v>１</v>
      </c>
      <c r="D3" s="70" t="str">
        <f>'個人成績'!D3</f>
        <v>ショウダ</v>
      </c>
      <c r="E3" s="70" t="str">
        <f>'個人成績'!B3</f>
        <v>ガルーダ</v>
      </c>
      <c r="F3" s="71">
        <f>'個人成績'!G3</f>
        <v>0.3333333333333333</v>
      </c>
      <c r="G3" s="69" t="str">
        <f>WIDECHAR('個人成績'!P3)</f>
        <v>１０</v>
      </c>
      <c r="H3" s="69" t="str">
        <f>WIDECHAR('個人成績'!X3)</f>
        <v>９</v>
      </c>
      <c r="I3" s="69" t="str">
        <f>WIDECHAR('個人成績'!AF3)</f>
        <v>３</v>
      </c>
      <c r="J3" s="94"/>
      <c r="K3" s="69" t="str">
        <f>WIDECHAR('個人成績'!C3)</f>
        <v>１</v>
      </c>
      <c r="L3" s="80" t="str">
        <f>'個人成績'!D3</f>
        <v>ショウダ</v>
      </c>
      <c r="M3" s="80" t="str">
        <f>'個人成績'!B3</f>
        <v>ガルーダ</v>
      </c>
      <c r="N3" s="79" t="str">
        <f>WIDECHAR('個人成績'!BD3)</f>
        <v>３</v>
      </c>
      <c r="O3" s="75" t="s">
        <v>356</v>
      </c>
      <c r="P3" s="69" t="str">
        <f>WIDECHAR('個人成績'!C3)</f>
        <v>１</v>
      </c>
      <c r="Q3" s="80" t="str">
        <f>'個人成績'!D3</f>
        <v>ショウダ</v>
      </c>
      <c r="R3" s="80" t="str">
        <f>'個人成績'!B3</f>
        <v>ガルーダ</v>
      </c>
      <c r="S3" s="69" t="str">
        <f>WIDECHAR('個人成績'!BT3)&amp;" ("&amp;'個人成績'!CB3&amp;")"</f>
        <v>０ (0)</v>
      </c>
      <c r="T3" s="94"/>
      <c r="U3" s="112"/>
      <c r="V3" s="113"/>
      <c r="W3" s="113"/>
      <c r="X3" s="113"/>
      <c r="Y3" s="113"/>
      <c r="Z3" s="113"/>
      <c r="AA3" s="113"/>
      <c r="AB3" s="113"/>
      <c r="AC3" s="113"/>
      <c r="AD3" s="113"/>
      <c r="AE3" s="128">
        <v>5</v>
      </c>
      <c r="AF3" s="114"/>
      <c r="AG3" s="113"/>
      <c r="AH3" s="127">
        <v>1</v>
      </c>
      <c r="AI3" s="113"/>
      <c r="AJ3" s="113"/>
      <c r="AK3" s="113"/>
      <c r="AL3" s="113"/>
      <c r="AM3" s="113"/>
      <c r="AN3" s="113"/>
      <c r="AO3" s="113"/>
      <c r="AP3" s="113"/>
      <c r="AQ3" s="113"/>
      <c r="AR3" s="115"/>
    </row>
    <row r="4" spans="1:44" ht="21" customHeight="1" thickBot="1" thickTop="1">
      <c r="A4" s="95">
        <f>'個人成績'!CQ4+'個人成績'!CR4</f>
        <v>4</v>
      </c>
      <c r="B4" s="69" t="s">
        <v>357</v>
      </c>
      <c r="C4" s="69" t="str">
        <f>WIDECHAR('個人成績'!C4)</f>
        <v>３</v>
      </c>
      <c r="D4" s="70" t="str">
        <f>'個人成績'!D4</f>
        <v>ハナワ</v>
      </c>
      <c r="E4" s="70" t="str">
        <f>'個人成績'!B4</f>
        <v>ガルーダ</v>
      </c>
      <c r="F4" s="71">
        <f>'個人成績'!G4</f>
      </c>
      <c r="G4" s="69" t="str">
        <f>WIDECHAR('個人成績'!P4)</f>
        <v>０</v>
      </c>
      <c r="H4" s="69" t="str">
        <f>WIDECHAR('個人成績'!X4)</f>
        <v>０</v>
      </c>
      <c r="I4" s="69" t="str">
        <f>WIDECHAR('個人成績'!AF4)</f>
        <v>０</v>
      </c>
      <c r="J4" s="94"/>
      <c r="K4" s="69" t="str">
        <f>WIDECHAR('個人成績'!C4)</f>
        <v>３</v>
      </c>
      <c r="L4" s="80" t="str">
        <f>'個人成績'!D4</f>
        <v>ハナワ</v>
      </c>
      <c r="M4" s="80" t="str">
        <f>'個人成績'!B4</f>
        <v>ガルーダ</v>
      </c>
      <c r="N4" s="79" t="str">
        <f>WIDECHAR('個人成績'!BD4)</f>
        <v>０</v>
      </c>
      <c r="O4" s="75" t="s">
        <v>357</v>
      </c>
      <c r="P4" s="69" t="str">
        <f>WIDECHAR('個人成績'!C4)</f>
        <v>３</v>
      </c>
      <c r="Q4" s="80" t="str">
        <f>'個人成績'!D4</f>
        <v>ハナワ</v>
      </c>
      <c r="R4" s="80" t="str">
        <f>'個人成績'!B4</f>
        <v>ガルーダ</v>
      </c>
      <c r="S4" s="69" t="str">
        <f>WIDECHAR('個人成績'!BT4)&amp;" ("&amp;'個人成績'!CB4&amp;")"</f>
        <v>０ (0)</v>
      </c>
      <c r="T4" s="94"/>
      <c r="U4" s="112"/>
      <c r="V4" s="113"/>
      <c r="W4" s="113"/>
      <c r="X4" s="113"/>
      <c r="Y4" s="113"/>
      <c r="Z4" s="125">
        <v>3</v>
      </c>
      <c r="AA4" s="124">
        <v>11</v>
      </c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26">
        <v>2</v>
      </c>
      <c r="AM4" s="123">
        <v>9</v>
      </c>
      <c r="AN4" s="113"/>
      <c r="AO4" s="113"/>
      <c r="AP4" s="113"/>
      <c r="AQ4" s="113"/>
      <c r="AR4" s="115"/>
    </row>
    <row r="5" spans="1:44" ht="21" customHeight="1" thickTop="1">
      <c r="A5" s="95">
        <f>'個人成績'!CQ5+'個人成績'!CR5</f>
        <v>4</v>
      </c>
      <c r="B5" s="69" t="s">
        <v>358</v>
      </c>
      <c r="C5" s="69" t="str">
        <f>WIDECHAR('個人成績'!C5)</f>
        <v>４</v>
      </c>
      <c r="D5" s="70" t="str">
        <f>'個人成績'!D5</f>
        <v>ヨシト</v>
      </c>
      <c r="E5" s="70" t="str">
        <f>'個人成績'!B5</f>
        <v>ガルーダ</v>
      </c>
      <c r="F5" s="71">
        <f>'個人成績'!G5</f>
        <v>0.14285714285714285</v>
      </c>
      <c r="G5" s="69" t="str">
        <f>WIDECHAR('個人成績'!P5)</f>
        <v>８</v>
      </c>
      <c r="H5" s="69" t="str">
        <f>WIDECHAR('個人成績'!X5)</f>
        <v>７</v>
      </c>
      <c r="I5" s="69" t="str">
        <f>WIDECHAR('個人成績'!AF5)</f>
        <v>１</v>
      </c>
      <c r="J5" s="94"/>
      <c r="K5" s="69" t="str">
        <f>WIDECHAR('個人成績'!C5)</f>
        <v>４</v>
      </c>
      <c r="L5" s="80" t="str">
        <f>'個人成績'!D5</f>
        <v>ヨシト</v>
      </c>
      <c r="M5" s="80" t="str">
        <f>'個人成績'!B5</f>
        <v>ガルーダ</v>
      </c>
      <c r="N5" s="79" t="str">
        <f>WIDECHAR('個人成績'!BD5)</f>
        <v>１</v>
      </c>
      <c r="O5" s="75" t="s">
        <v>358</v>
      </c>
      <c r="P5" s="69" t="str">
        <f>WIDECHAR('個人成績'!C5)</f>
        <v>４</v>
      </c>
      <c r="Q5" s="80" t="str">
        <f>'個人成績'!D5</f>
        <v>ヨシト</v>
      </c>
      <c r="R5" s="80" t="str">
        <f>'個人成績'!B5</f>
        <v>ガルーダ</v>
      </c>
      <c r="S5" s="69" t="str">
        <f>WIDECHAR('個人成績'!BT5)&amp;" ("&amp;'個人成績'!CB5&amp;")"</f>
        <v>０ (0)</v>
      </c>
      <c r="T5" s="94"/>
      <c r="U5" s="112"/>
      <c r="V5" s="113"/>
      <c r="W5" s="147" t="s">
        <v>582</v>
      </c>
      <c r="X5" s="148"/>
      <c r="Y5" s="148"/>
      <c r="Z5" s="148"/>
      <c r="AA5" s="148"/>
      <c r="AB5" s="149"/>
      <c r="AC5" s="113"/>
      <c r="AD5" s="113"/>
      <c r="AE5" s="113"/>
      <c r="AF5" s="113"/>
      <c r="AG5" s="113"/>
      <c r="AH5" s="113"/>
      <c r="AK5" s="147" t="s">
        <v>582</v>
      </c>
      <c r="AL5" s="148"/>
      <c r="AM5" s="148"/>
      <c r="AN5" s="148"/>
      <c r="AO5" s="148"/>
      <c r="AP5" s="149"/>
      <c r="AQ5" s="113"/>
      <c r="AR5" s="115"/>
    </row>
    <row r="6" spans="1:44" ht="21" customHeight="1" thickBot="1">
      <c r="A6" s="95">
        <f>'個人成績'!CQ6+'個人成績'!CR6</f>
        <v>4</v>
      </c>
      <c r="B6" s="85" t="s">
        <v>359</v>
      </c>
      <c r="C6" s="85" t="str">
        <f>WIDECHAR('個人成績'!C6)</f>
        <v>６</v>
      </c>
      <c r="D6" s="86" t="str">
        <f>'個人成績'!D6</f>
        <v>ブーちゃん</v>
      </c>
      <c r="E6" s="86" t="str">
        <f>'個人成績'!B6</f>
        <v>ガルーダ</v>
      </c>
      <c r="F6" s="87">
        <f>'個人成績'!G6</f>
        <v>0.4</v>
      </c>
      <c r="G6" s="85" t="str">
        <f>WIDECHAR('個人成績'!P6)</f>
        <v>１３</v>
      </c>
      <c r="H6" s="85" t="str">
        <f>WIDECHAR('個人成績'!X6)</f>
        <v>１０</v>
      </c>
      <c r="I6" s="85" t="str">
        <f>WIDECHAR('個人成績'!AF6)</f>
        <v>４</v>
      </c>
      <c r="J6" s="94"/>
      <c r="K6" s="85" t="str">
        <f>WIDECHAR('個人成績'!C6)</f>
        <v>６</v>
      </c>
      <c r="L6" s="88" t="str">
        <f>'個人成績'!D6</f>
        <v>ブーちゃん</v>
      </c>
      <c r="M6" s="88" t="str">
        <f>'個人成績'!B6</f>
        <v>ガルーダ</v>
      </c>
      <c r="N6" s="89" t="str">
        <f>WIDECHAR('個人成績'!BD6)</f>
        <v>１</v>
      </c>
      <c r="O6" s="90" t="s">
        <v>359</v>
      </c>
      <c r="P6" s="85" t="str">
        <f>WIDECHAR('個人成績'!C6)</f>
        <v>６</v>
      </c>
      <c r="Q6" s="88" t="str">
        <f>'個人成績'!D6</f>
        <v>ブーちゃん</v>
      </c>
      <c r="R6" s="88" t="str">
        <f>'個人成績'!B6</f>
        <v>ガルーダ</v>
      </c>
      <c r="S6" s="85" t="str">
        <f>WIDECHAR('個人成績'!BT6)&amp;" ("&amp;'個人成績'!CB6&amp;")"</f>
        <v>０ (0)</v>
      </c>
      <c r="T6" s="94"/>
      <c r="U6" s="112"/>
      <c r="V6" s="113"/>
      <c r="W6" s="129"/>
      <c r="X6" s="130"/>
      <c r="Y6" s="130"/>
      <c r="Z6" s="130"/>
      <c r="AA6" s="133">
        <v>9</v>
      </c>
      <c r="AB6" s="132"/>
      <c r="AC6" s="113"/>
      <c r="AD6" s="127">
        <v>5</v>
      </c>
      <c r="AE6" s="113"/>
      <c r="AF6" s="113"/>
      <c r="AG6" s="113"/>
      <c r="AH6" s="113"/>
      <c r="AI6" s="134">
        <v>5</v>
      </c>
      <c r="AJ6" s="132"/>
      <c r="AK6" s="113"/>
      <c r="AL6" s="135">
        <v>11</v>
      </c>
      <c r="AM6" s="130"/>
      <c r="AN6" s="130"/>
      <c r="AO6" s="130"/>
      <c r="AP6" s="131"/>
      <c r="AQ6" s="113"/>
      <c r="AR6" s="115"/>
    </row>
    <row r="7" spans="1:44" ht="21" customHeight="1" thickBot="1" thickTop="1">
      <c r="A7" s="95">
        <f>'個人成績'!CQ7+'個人成績'!CR7</f>
        <v>4</v>
      </c>
      <c r="B7" s="85" t="s">
        <v>360</v>
      </c>
      <c r="C7" s="85" t="str">
        <f>WIDECHAR('個人成績'!C7)</f>
        <v>７</v>
      </c>
      <c r="D7" s="86" t="str">
        <f>'個人成績'!D7</f>
        <v>やべっチ</v>
      </c>
      <c r="E7" s="86" t="str">
        <f>'個人成績'!B7</f>
        <v>ガルーダ</v>
      </c>
      <c r="F7" s="87">
        <f>'個人成績'!G7</f>
        <v>0</v>
      </c>
      <c r="G7" s="85" t="str">
        <f>WIDECHAR('個人成績'!P7)</f>
        <v>５</v>
      </c>
      <c r="H7" s="85" t="str">
        <f>WIDECHAR('個人成績'!X7)</f>
        <v>３</v>
      </c>
      <c r="I7" s="85" t="str">
        <f>WIDECHAR('個人成績'!AF7)</f>
        <v>０</v>
      </c>
      <c r="J7" s="94"/>
      <c r="K7" s="85" t="str">
        <f>WIDECHAR('個人成績'!C7)</f>
        <v>７</v>
      </c>
      <c r="L7" s="88" t="str">
        <f>'個人成績'!D7</f>
        <v>やべっチ</v>
      </c>
      <c r="M7" s="88" t="str">
        <f>'個人成績'!B7</f>
        <v>ガルーダ</v>
      </c>
      <c r="N7" s="89" t="str">
        <f>WIDECHAR('個人成績'!BD7)</f>
        <v>０</v>
      </c>
      <c r="O7" s="90" t="s">
        <v>360</v>
      </c>
      <c r="P7" s="85" t="str">
        <f>WIDECHAR('個人成績'!C7)</f>
        <v>７</v>
      </c>
      <c r="Q7" s="88" t="str">
        <f>'個人成績'!D7</f>
        <v>やべっチ</v>
      </c>
      <c r="R7" s="88" t="str">
        <f>'個人成績'!B7</f>
        <v>ガルーダ</v>
      </c>
      <c r="S7" s="85" t="str">
        <f>WIDECHAR('個人成績'!BT7)&amp;" ("&amp;'個人成績'!CB7&amp;")"</f>
        <v>０ (0)</v>
      </c>
      <c r="T7" s="94"/>
      <c r="U7" s="112"/>
      <c r="V7" s="113"/>
      <c r="W7" s="117"/>
      <c r="X7" s="113"/>
      <c r="Y7" s="113"/>
      <c r="AA7" s="162" t="s">
        <v>588</v>
      </c>
      <c r="AB7" s="163"/>
      <c r="AC7" s="163"/>
      <c r="AD7" s="164"/>
      <c r="AF7" s="113"/>
      <c r="AG7" s="113"/>
      <c r="AI7" s="162" t="s">
        <v>581</v>
      </c>
      <c r="AJ7" s="163"/>
      <c r="AK7" s="163"/>
      <c r="AL7" s="164"/>
      <c r="AN7" s="121"/>
      <c r="AO7" s="121"/>
      <c r="AP7" s="122"/>
      <c r="AQ7" s="118"/>
      <c r="AR7" s="115"/>
    </row>
    <row r="8" spans="1:44" ht="21" customHeight="1" thickTop="1">
      <c r="A8" s="95">
        <f>'個人成績'!CQ8+'個人成績'!CR8</f>
        <v>4</v>
      </c>
      <c r="B8" s="85" t="s">
        <v>361</v>
      </c>
      <c r="C8" s="85" t="str">
        <f>WIDECHAR('個人成績'!C8)</f>
        <v>８</v>
      </c>
      <c r="D8" s="86" t="str">
        <f>'個人成績'!D8</f>
        <v>ムライ</v>
      </c>
      <c r="E8" s="86" t="str">
        <f>'個人成績'!B8</f>
        <v>ガルーダ</v>
      </c>
      <c r="F8" s="87">
        <f>'個人成績'!G8</f>
        <v>0.2</v>
      </c>
      <c r="G8" s="85" t="str">
        <f>WIDECHAR('個人成績'!P8)</f>
        <v>７</v>
      </c>
      <c r="H8" s="85" t="str">
        <f>WIDECHAR('個人成績'!X8)</f>
        <v>５</v>
      </c>
      <c r="I8" s="85" t="str">
        <f>WIDECHAR('個人成績'!AF8)</f>
        <v>１</v>
      </c>
      <c r="J8" s="94"/>
      <c r="K8" s="85" t="str">
        <f>WIDECHAR('個人成績'!C8)</f>
        <v>８</v>
      </c>
      <c r="L8" s="88" t="str">
        <f>'個人成績'!D8</f>
        <v>ムライ</v>
      </c>
      <c r="M8" s="88" t="str">
        <f>'個人成績'!B8</f>
        <v>ガルーダ</v>
      </c>
      <c r="N8" s="89" t="str">
        <f>WIDECHAR('個人成績'!BD8)</f>
        <v>１</v>
      </c>
      <c r="O8" s="90" t="s">
        <v>361</v>
      </c>
      <c r="P8" s="85" t="str">
        <f>WIDECHAR('個人成績'!C8)</f>
        <v>８</v>
      </c>
      <c r="Q8" s="88" t="str">
        <f>'個人成績'!D8</f>
        <v>ムライ</v>
      </c>
      <c r="R8" s="88" t="str">
        <f>'個人成績'!B8</f>
        <v>ガルーダ</v>
      </c>
      <c r="S8" s="85" t="str">
        <f>WIDECHAR('個人成績'!BT8)&amp;" ("&amp;'個人成績'!CB8&amp;")"</f>
        <v>０ (0)</v>
      </c>
      <c r="T8" s="94"/>
      <c r="U8" s="112"/>
      <c r="V8" s="175" t="s">
        <v>583</v>
      </c>
      <c r="W8" s="176"/>
      <c r="X8" s="120"/>
      <c r="Y8" s="120"/>
      <c r="Z8" s="145" t="s">
        <v>584</v>
      </c>
      <c r="AA8" s="146"/>
      <c r="AB8" s="120"/>
      <c r="AC8" s="120"/>
      <c r="AD8" s="175" t="s">
        <v>585</v>
      </c>
      <c r="AE8" s="176"/>
      <c r="AF8" s="120"/>
      <c r="AG8" s="120"/>
      <c r="AH8" s="167" t="s">
        <v>580</v>
      </c>
      <c r="AI8" s="168"/>
      <c r="AJ8" s="120"/>
      <c r="AK8" s="120"/>
      <c r="AL8" s="175" t="s">
        <v>586</v>
      </c>
      <c r="AM8" s="176"/>
      <c r="AN8" s="120"/>
      <c r="AO8" s="120"/>
      <c r="AP8" s="145" t="s">
        <v>587</v>
      </c>
      <c r="AQ8" s="146"/>
      <c r="AR8" s="115"/>
    </row>
    <row r="9" spans="1:44" ht="21" customHeight="1" thickBot="1">
      <c r="A9" s="95">
        <f>'個人成績'!CQ9+'個人成績'!CR9</f>
        <v>90</v>
      </c>
      <c r="B9" s="85" t="s">
        <v>362</v>
      </c>
      <c r="C9" s="85" t="str">
        <f>WIDECHAR('個人成績'!C9)</f>
        <v>１０</v>
      </c>
      <c r="D9" s="86" t="str">
        <f>'個人成績'!D9</f>
        <v>まーくん</v>
      </c>
      <c r="E9" s="86" t="str">
        <f>'個人成績'!B9</f>
        <v>ガルーダ</v>
      </c>
      <c r="F9" s="87">
        <f>'個人成績'!G9</f>
      </c>
      <c r="G9" s="85" t="str">
        <f>WIDECHAR('個人成績'!P9)</f>
        <v>０</v>
      </c>
      <c r="H9" s="85" t="str">
        <f>WIDECHAR('個人成績'!X9)</f>
        <v>０</v>
      </c>
      <c r="I9" s="85" t="str">
        <f>WIDECHAR('個人成績'!AF9)</f>
        <v>０</v>
      </c>
      <c r="J9" s="94"/>
      <c r="K9" s="85" t="str">
        <f>WIDECHAR('個人成績'!C9)</f>
        <v>１０</v>
      </c>
      <c r="L9" s="88" t="str">
        <f>'個人成績'!D9</f>
        <v>まーくん</v>
      </c>
      <c r="M9" s="88" t="str">
        <f>'個人成績'!B9</f>
        <v>ガルーダ</v>
      </c>
      <c r="N9" s="89" t="str">
        <f>WIDECHAR('個人成績'!BD9)</f>
        <v>０</v>
      </c>
      <c r="O9" s="90" t="s">
        <v>362</v>
      </c>
      <c r="P9" s="85" t="str">
        <f>WIDECHAR('個人成績'!C9)</f>
        <v>１０</v>
      </c>
      <c r="Q9" s="88" t="str">
        <f>'個人成績'!D9</f>
        <v>まーくん</v>
      </c>
      <c r="R9" s="88" t="str">
        <f>'個人成績'!B9</f>
        <v>ガルーダ</v>
      </c>
      <c r="S9" s="85" t="str">
        <f>WIDECHAR('個人成績'!BT9)&amp;" ("&amp;'個人成績'!CB9&amp;")"</f>
        <v>０ (0)</v>
      </c>
      <c r="T9" s="94"/>
      <c r="U9" s="112"/>
      <c r="V9" s="150" t="s">
        <v>578</v>
      </c>
      <c r="W9" s="151"/>
      <c r="X9" s="119"/>
      <c r="Y9" s="119"/>
      <c r="Z9" s="152" t="s">
        <v>576</v>
      </c>
      <c r="AA9" s="153"/>
      <c r="AB9" s="119"/>
      <c r="AC9" s="119"/>
      <c r="AD9" s="154" t="s">
        <v>592</v>
      </c>
      <c r="AE9" s="155"/>
      <c r="AF9" s="119"/>
      <c r="AG9" s="119"/>
      <c r="AH9" s="165" t="s">
        <v>593</v>
      </c>
      <c r="AI9" s="166"/>
      <c r="AJ9" s="119"/>
      <c r="AK9" s="119"/>
      <c r="AL9" s="154" t="s">
        <v>577</v>
      </c>
      <c r="AM9" s="155"/>
      <c r="AN9" s="119"/>
      <c r="AO9" s="119"/>
      <c r="AP9" s="169" t="s">
        <v>575</v>
      </c>
      <c r="AQ9" s="170"/>
      <c r="AR9" s="115"/>
    </row>
    <row r="10" spans="1:44" ht="21" customHeight="1" thickTop="1">
      <c r="A10" s="95">
        <f>'個人成績'!CQ10+'個人成績'!CR10</f>
        <v>47</v>
      </c>
      <c r="B10" s="85" t="s">
        <v>363</v>
      </c>
      <c r="C10" s="85" t="str">
        <f>WIDECHAR('個人成績'!C10)</f>
        <v>１１</v>
      </c>
      <c r="D10" s="86" t="str">
        <f>'個人成績'!D10</f>
        <v>ササッキー</v>
      </c>
      <c r="E10" s="86" t="str">
        <f>'個人成績'!B10</f>
        <v>ガルーダ</v>
      </c>
      <c r="F10" s="87">
        <f>'個人成績'!G10</f>
        <v>0</v>
      </c>
      <c r="G10" s="85" t="str">
        <f>WIDECHAR('個人成績'!P10)</f>
        <v>８</v>
      </c>
      <c r="H10" s="85" t="str">
        <f>WIDECHAR('個人成績'!X10)</f>
        <v>６</v>
      </c>
      <c r="I10" s="85" t="str">
        <f>WIDECHAR('個人成績'!AF10)</f>
        <v>０</v>
      </c>
      <c r="J10" s="94"/>
      <c r="K10" s="85" t="str">
        <f>WIDECHAR('個人成績'!C10)</f>
        <v>１１</v>
      </c>
      <c r="L10" s="88" t="str">
        <f>'個人成績'!D10</f>
        <v>ササッキー</v>
      </c>
      <c r="M10" s="88" t="str">
        <f>'個人成績'!B10</f>
        <v>ガルーダ</v>
      </c>
      <c r="N10" s="89" t="str">
        <f>WIDECHAR('個人成績'!BD10)</f>
        <v>１</v>
      </c>
      <c r="O10" s="90" t="s">
        <v>363</v>
      </c>
      <c r="P10" s="85" t="str">
        <f>WIDECHAR('個人成績'!C10)</f>
        <v>１１</v>
      </c>
      <c r="Q10" s="88" t="str">
        <f>'個人成績'!D10</f>
        <v>ササッキー</v>
      </c>
      <c r="R10" s="88" t="str">
        <f>'個人成績'!B10</f>
        <v>ガルーダ</v>
      </c>
      <c r="S10" s="85" t="str">
        <f>WIDECHAR('個人成績'!BT10)&amp;" ("&amp;'個人成績'!CB10&amp;")"</f>
        <v>０ (0)</v>
      </c>
      <c r="T10" s="94"/>
      <c r="U10" s="159" t="s">
        <v>579</v>
      </c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1"/>
    </row>
    <row r="11" spans="1:44" ht="21" customHeight="1">
      <c r="A11" s="95">
        <f>'個人成績'!CQ11+'個人成績'!CR11</f>
        <v>47</v>
      </c>
      <c r="B11" s="85" t="s">
        <v>364</v>
      </c>
      <c r="C11" s="85" t="str">
        <f>WIDECHAR('個人成績'!C11)</f>
        <v>１３</v>
      </c>
      <c r="D11" s="86" t="str">
        <f>'個人成績'!D11</f>
        <v>ハギ</v>
      </c>
      <c r="E11" s="86" t="str">
        <f>'個人成績'!B11</f>
        <v>ガルーダ</v>
      </c>
      <c r="F11" s="87">
        <f>'個人成績'!G11</f>
      </c>
      <c r="G11" s="85" t="str">
        <f>WIDECHAR('個人成績'!P11)</f>
        <v>０</v>
      </c>
      <c r="H11" s="85" t="str">
        <f>WIDECHAR('個人成績'!X11)</f>
        <v>０</v>
      </c>
      <c r="I11" s="85" t="str">
        <f>WIDECHAR('個人成績'!AF11)</f>
        <v>０</v>
      </c>
      <c r="J11" s="94"/>
      <c r="K11" s="85" t="str">
        <f>WIDECHAR('個人成績'!C11)</f>
        <v>１３</v>
      </c>
      <c r="L11" s="88" t="str">
        <f>'個人成績'!D11</f>
        <v>ハギ</v>
      </c>
      <c r="M11" s="88" t="str">
        <f>'個人成績'!B11</f>
        <v>ガルーダ</v>
      </c>
      <c r="N11" s="89" t="str">
        <f>WIDECHAR('個人成績'!BD11)</f>
        <v>０</v>
      </c>
      <c r="O11" s="90" t="s">
        <v>364</v>
      </c>
      <c r="P11" s="85" t="str">
        <f>WIDECHAR('個人成績'!C11)</f>
        <v>１３</v>
      </c>
      <c r="Q11" s="88" t="str">
        <f>'個人成績'!D11</f>
        <v>ハギ</v>
      </c>
      <c r="R11" s="88" t="str">
        <f>'個人成績'!B11</f>
        <v>ガルーダ</v>
      </c>
      <c r="S11" s="85" t="str">
        <f>WIDECHAR('個人成績'!BT11)&amp;" ("&amp;'個人成績'!CB11&amp;")"</f>
        <v>０ (0)</v>
      </c>
      <c r="T11" s="94"/>
      <c r="U11" s="156" t="s">
        <v>589</v>
      </c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8"/>
    </row>
    <row r="12" spans="1:20" ht="21" customHeight="1">
      <c r="A12" s="95">
        <f>'個人成績'!CQ12+'個人成績'!CR12</f>
        <v>4</v>
      </c>
      <c r="B12" s="85" t="s">
        <v>365</v>
      </c>
      <c r="C12" s="85" t="str">
        <f>WIDECHAR('個人成績'!C12)</f>
        <v>１８</v>
      </c>
      <c r="D12" s="86" t="str">
        <f>'個人成績'!D12</f>
        <v>アンドゥｰ</v>
      </c>
      <c r="E12" s="86" t="str">
        <f>'個人成績'!B12</f>
        <v>ガルーダ</v>
      </c>
      <c r="F12" s="87">
        <f>'個人成績'!G12</f>
        <v>0.3</v>
      </c>
      <c r="G12" s="85" t="str">
        <f>WIDECHAR('個人成績'!P12)</f>
        <v>１０</v>
      </c>
      <c r="H12" s="85" t="str">
        <f>WIDECHAR('個人成績'!X12)</f>
        <v>１０</v>
      </c>
      <c r="I12" s="85" t="str">
        <f>WIDECHAR('個人成績'!AF12)</f>
        <v>３</v>
      </c>
      <c r="J12" s="94"/>
      <c r="K12" s="85" t="str">
        <f>WIDECHAR('個人成績'!C12)</f>
        <v>１８</v>
      </c>
      <c r="L12" s="88" t="str">
        <f>'個人成績'!D12</f>
        <v>アンドゥｰ</v>
      </c>
      <c r="M12" s="88" t="str">
        <f>'個人成績'!B12</f>
        <v>ガルーダ</v>
      </c>
      <c r="N12" s="89" t="str">
        <f>WIDECHAR('個人成績'!BD12)</f>
        <v>０</v>
      </c>
      <c r="O12" s="90" t="s">
        <v>377</v>
      </c>
      <c r="P12" s="85" t="str">
        <f>WIDECHAR('個人成績'!C12)</f>
        <v>１８</v>
      </c>
      <c r="Q12" s="88" t="str">
        <f>'個人成績'!D12</f>
        <v>アンドゥｰ</v>
      </c>
      <c r="R12" s="88" t="str">
        <f>'個人成績'!B12</f>
        <v>ガルーダ</v>
      </c>
      <c r="S12" s="85" t="str">
        <f>WIDECHAR('個人成績'!BT12)&amp;" ("&amp;'個人成績'!CB12&amp;")"</f>
        <v>０ (0)</v>
      </c>
      <c r="T12" s="94"/>
    </row>
    <row r="13" spans="1:2" ht="21" customHeight="1">
      <c r="A13" s="81" t="s">
        <v>380</v>
      </c>
      <c r="B13" s="72"/>
    </row>
    <row r="14" spans="1:11" ht="27" customHeight="1">
      <c r="A14" s="81" t="s">
        <v>372</v>
      </c>
      <c r="B14" s="77" t="s">
        <v>352</v>
      </c>
      <c r="C14" s="77" t="s">
        <v>353</v>
      </c>
      <c r="D14" s="77" t="s">
        <v>354</v>
      </c>
      <c r="E14" s="77" t="s">
        <v>355</v>
      </c>
      <c r="F14" s="82" t="s">
        <v>366</v>
      </c>
      <c r="G14" s="78" t="s">
        <v>367</v>
      </c>
      <c r="H14" s="77" t="s">
        <v>2</v>
      </c>
      <c r="I14" s="78" t="s">
        <v>368</v>
      </c>
      <c r="K14" s="92" t="s">
        <v>381</v>
      </c>
    </row>
    <row r="15" spans="1:11" ht="21" customHeight="1">
      <c r="A15" s="94"/>
      <c r="B15" s="69" t="s">
        <v>356</v>
      </c>
      <c r="C15" s="69" t="str">
        <f>WIDECHAR('個人成績'!C3)</f>
        <v>１</v>
      </c>
      <c r="D15" s="70" t="str">
        <f>'個人成績'!D3</f>
        <v>ショウダ</v>
      </c>
      <c r="E15" s="70" t="str">
        <f>'個人成績'!B3</f>
        <v>ガルーダ</v>
      </c>
      <c r="F15" s="71">
        <f>'個人成績'!H3</f>
        <v>0.4</v>
      </c>
      <c r="G15" s="69" t="str">
        <f>'個人成績'!X3&amp;" ("&amp;'個人成績'!P3&amp;")"</f>
        <v>9 (10)</v>
      </c>
      <c r="H15" s="69" t="str">
        <f>WIDECHAR('個人成績'!AF3)</f>
        <v>３</v>
      </c>
      <c r="I15" s="69" t="str">
        <f>'個人成績'!AN3&amp;" ("&amp;'個人成績'!BL3&amp;")"</f>
        <v>1 (0)</v>
      </c>
      <c r="K15" s="92" t="s">
        <v>386</v>
      </c>
    </row>
    <row r="16" spans="1:11" ht="21" customHeight="1">
      <c r="A16" s="94"/>
      <c r="B16" s="69" t="s">
        <v>357</v>
      </c>
      <c r="C16" s="69" t="str">
        <f>WIDECHAR('個人成績'!C4)</f>
        <v>３</v>
      </c>
      <c r="D16" s="70" t="str">
        <f>'個人成績'!D4</f>
        <v>ハナワ</v>
      </c>
      <c r="E16" s="70" t="str">
        <f>'個人成績'!B4</f>
        <v>ガルーダ</v>
      </c>
      <c r="F16" s="71">
        <f>'個人成績'!H4</f>
      </c>
      <c r="G16" s="69" t="str">
        <f>'個人成績'!X4&amp;" ("&amp;'個人成績'!P4&amp;")"</f>
        <v>0 (0)</v>
      </c>
      <c r="H16" s="69" t="str">
        <f>WIDECHAR('個人成績'!AF4)</f>
        <v>０</v>
      </c>
      <c r="I16" s="69" t="str">
        <f>'個人成績'!AN4&amp;" ("&amp;'個人成績'!BL4&amp;")"</f>
        <v>0 (0)</v>
      </c>
      <c r="K16" s="92" t="s">
        <v>387</v>
      </c>
    </row>
    <row r="17" spans="1:11" ht="21" customHeight="1">
      <c r="A17" s="94"/>
      <c r="B17" s="69" t="s">
        <v>358</v>
      </c>
      <c r="C17" s="69" t="str">
        <f>WIDECHAR('個人成績'!C5)</f>
        <v>４</v>
      </c>
      <c r="D17" s="70" t="str">
        <f>'個人成績'!D5</f>
        <v>ヨシト</v>
      </c>
      <c r="E17" s="70" t="str">
        <f>'個人成績'!B5</f>
        <v>ガルーダ</v>
      </c>
      <c r="F17" s="71">
        <f>'個人成績'!H5</f>
        <v>0.25</v>
      </c>
      <c r="G17" s="69" t="str">
        <f>'個人成績'!X5&amp;" ("&amp;'個人成績'!P5&amp;")"</f>
        <v>7 (8)</v>
      </c>
      <c r="H17" s="69" t="str">
        <f>WIDECHAR('個人成績'!AF5)</f>
        <v>１</v>
      </c>
      <c r="I17" s="69" t="str">
        <f>'個人成績'!AN5&amp;" ("&amp;'個人成績'!BL5&amp;")"</f>
        <v>1 (0)</v>
      </c>
      <c r="K17" s="92" t="s">
        <v>382</v>
      </c>
    </row>
    <row r="18" spans="1:11" ht="21" customHeight="1">
      <c r="A18" s="94"/>
      <c r="B18" s="85" t="s">
        <v>359</v>
      </c>
      <c r="C18" s="85" t="str">
        <f>WIDECHAR('個人成績'!C6)</f>
        <v>６</v>
      </c>
      <c r="D18" s="86" t="str">
        <f>'個人成績'!D6</f>
        <v>ブーちゃん</v>
      </c>
      <c r="E18" s="86" t="str">
        <f>'個人成績'!B6</f>
        <v>ガルーダ</v>
      </c>
      <c r="F18" s="87">
        <f>'個人成績'!H6</f>
        <v>0.5384615384615384</v>
      </c>
      <c r="G18" s="85" t="str">
        <f>'個人成績'!X6&amp;" ("&amp;'個人成績'!P6&amp;")"</f>
        <v>10 (13)</v>
      </c>
      <c r="H18" s="85" t="str">
        <f>WIDECHAR('個人成績'!AF6)</f>
        <v>４</v>
      </c>
      <c r="I18" s="85" t="str">
        <f>'個人成績'!AN6&amp;" ("&amp;'個人成績'!BL6&amp;")"</f>
        <v>3 (0)</v>
      </c>
      <c r="K18" s="92" t="s">
        <v>383</v>
      </c>
    </row>
    <row r="19" spans="1:11" ht="21" customHeight="1">
      <c r="A19" s="94"/>
      <c r="B19" s="85" t="s">
        <v>360</v>
      </c>
      <c r="C19" s="85" t="str">
        <f>WIDECHAR('個人成績'!C7)</f>
        <v>７</v>
      </c>
      <c r="D19" s="86" t="str">
        <f>'個人成績'!D7</f>
        <v>やべっチ</v>
      </c>
      <c r="E19" s="86" t="str">
        <f>'個人成績'!B7</f>
        <v>ガルーダ</v>
      </c>
      <c r="F19" s="87">
        <f>'個人成績'!H7</f>
        <v>0.4</v>
      </c>
      <c r="G19" s="85" t="str">
        <f>'個人成績'!X7&amp;" ("&amp;'個人成績'!P7&amp;")"</f>
        <v>3 (5)</v>
      </c>
      <c r="H19" s="85" t="str">
        <f>WIDECHAR('個人成績'!AF7)</f>
        <v>０</v>
      </c>
      <c r="I19" s="85" t="str">
        <f>'個人成績'!AN7&amp;" ("&amp;'個人成績'!BL7&amp;")"</f>
        <v>2 (0)</v>
      </c>
      <c r="K19" s="92" t="s">
        <v>384</v>
      </c>
    </row>
    <row r="20" spans="1:11" ht="21" customHeight="1">
      <c r="A20" s="94"/>
      <c r="B20" s="85" t="s">
        <v>361</v>
      </c>
      <c r="C20" s="85" t="str">
        <f>WIDECHAR('個人成績'!C8)</f>
        <v>８</v>
      </c>
      <c r="D20" s="86" t="str">
        <f>'個人成績'!D8</f>
        <v>ムライ</v>
      </c>
      <c r="E20" s="86" t="str">
        <f>'個人成績'!B8</f>
        <v>ガルーダ</v>
      </c>
      <c r="F20" s="87">
        <f>'個人成績'!H8</f>
        <v>0.42857142857142855</v>
      </c>
      <c r="G20" s="85" t="str">
        <f>'個人成績'!X8&amp;" ("&amp;'個人成績'!P8&amp;")"</f>
        <v>5 (7)</v>
      </c>
      <c r="H20" s="85" t="str">
        <f>WIDECHAR('個人成績'!AF8)</f>
        <v>１</v>
      </c>
      <c r="I20" s="85" t="str">
        <f>'個人成績'!AN8&amp;" ("&amp;'個人成績'!BL8&amp;")"</f>
        <v>2 (0)</v>
      </c>
      <c r="K20" s="92" t="s">
        <v>385</v>
      </c>
    </row>
    <row r="21" spans="1:9" ht="21" customHeight="1">
      <c r="A21" s="94"/>
      <c r="B21" s="85" t="s">
        <v>362</v>
      </c>
      <c r="C21" s="85" t="str">
        <f>WIDECHAR('個人成績'!C9)</f>
        <v>１０</v>
      </c>
      <c r="D21" s="86" t="str">
        <f>'個人成績'!D9</f>
        <v>まーくん</v>
      </c>
      <c r="E21" s="86" t="str">
        <f>'個人成績'!B9</f>
        <v>ガルーダ</v>
      </c>
      <c r="F21" s="87">
        <f>'個人成績'!H9</f>
      </c>
      <c r="G21" s="85" t="str">
        <f>'個人成績'!X9&amp;" ("&amp;'個人成績'!P9&amp;")"</f>
        <v>0 (0)</v>
      </c>
      <c r="H21" s="85" t="str">
        <f>WIDECHAR('個人成績'!AF9)</f>
        <v>０</v>
      </c>
      <c r="I21" s="85" t="str">
        <f>'個人成績'!AN9&amp;" ("&amp;'個人成績'!BL9&amp;")"</f>
        <v>0 (0)</v>
      </c>
    </row>
    <row r="22" spans="1:9" ht="21" customHeight="1">
      <c r="A22" s="94"/>
      <c r="B22" s="85" t="s">
        <v>363</v>
      </c>
      <c r="C22" s="85" t="str">
        <f>WIDECHAR('個人成績'!C10)</f>
        <v>１１</v>
      </c>
      <c r="D22" s="86" t="str">
        <f>'個人成績'!D10</f>
        <v>ササッキー</v>
      </c>
      <c r="E22" s="86" t="str">
        <f>'個人成績'!B10</f>
        <v>ガルーダ</v>
      </c>
      <c r="F22" s="87">
        <f>'個人成績'!H10</f>
        <v>0.25</v>
      </c>
      <c r="G22" s="85" t="str">
        <f>'個人成績'!X10&amp;" ("&amp;'個人成績'!P10&amp;")"</f>
        <v>6 (8)</v>
      </c>
      <c r="H22" s="85" t="str">
        <f>WIDECHAR('個人成績'!AF10)</f>
        <v>０</v>
      </c>
      <c r="I22" s="85" t="str">
        <f>'個人成績'!AN10&amp;" ("&amp;'個人成績'!BL10&amp;")"</f>
        <v>2 (0)</v>
      </c>
    </row>
    <row r="23" spans="1:9" ht="21" customHeight="1">
      <c r="A23" s="94"/>
      <c r="B23" s="85" t="s">
        <v>364</v>
      </c>
      <c r="C23" s="85" t="str">
        <f>WIDECHAR('個人成績'!C11)</f>
        <v>１３</v>
      </c>
      <c r="D23" s="86" t="str">
        <f>'個人成績'!D11</f>
        <v>ハギ</v>
      </c>
      <c r="E23" s="86" t="str">
        <f>'個人成績'!B11</f>
        <v>ガルーダ</v>
      </c>
      <c r="F23" s="87">
        <f>'個人成績'!H11</f>
      </c>
      <c r="G23" s="85" t="str">
        <f>'個人成績'!X11&amp;" ("&amp;'個人成績'!P11&amp;")"</f>
        <v>0 (0)</v>
      </c>
      <c r="H23" s="85" t="str">
        <f>WIDECHAR('個人成績'!AF11)</f>
        <v>０</v>
      </c>
      <c r="I23" s="85" t="str">
        <f>'個人成績'!AN11&amp;" ("&amp;'個人成績'!BL11&amp;")"</f>
        <v>0 (0)</v>
      </c>
    </row>
    <row r="24" spans="1:9" ht="21" customHeight="1">
      <c r="A24" s="94"/>
      <c r="B24" s="85" t="s">
        <v>365</v>
      </c>
      <c r="C24" s="85" t="str">
        <f>WIDECHAR('個人成績'!C12)</f>
        <v>１８</v>
      </c>
      <c r="D24" s="86" t="str">
        <f>'個人成績'!D12</f>
        <v>アンドゥｰ</v>
      </c>
      <c r="E24" s="86" t="str">
        <f>'個人成績'!B12</f>
        <v>ガルーダ</v>
      </c>
      <c r="F24" s="87">
        <f>'個人成績'!H12</f>
        <v>0.3</v>
      </c>
      <c r="G24" s="85" t="str">
        <f>'個人成績'!X12&amp;" ("&amp;'個人成績'!P12&amp;")"</f>
        <v>10 (10)</v>
      </c>
      <c r="H24" s="85" t="str">
        <f>WIDECHAR('個人成績'!AF12)</f>
        <v>３</v>
      </c>
      <c r="I24" s="85" t="str">
        <f>'個人成績'!AN12&amp;" ("&amp;'個人成績'!BL12&amp;")"</f>
        <v>0 (0)</v>
      </c>
    </row>
    <row r="25" spans="1:2" ht="21" customHeight="1">
      <c r="A25" s="81" t="s">
        <v>380</v>
      </c>
      <c r="B25" s="72"/>
    </row>
    <row r="26" spans="1:9" ht="27" customHeight="1">
      <c r="A26" s="81" t="s">
        <v>374</v>
      </c>
      <c r="B26" s="77" t="s">
        <v>352</v>
      </c>
      <c r="C26" s="77" t="s">
        <v>353</v>
      </c>
      <c r="D26" s="77" t="s">
        <v>354</v>
      </c>
      <c r="E26" s="77" t="s">
        <v>355</v>
      </c>
      <c r="F26" s="82" t="s">
        <v>3</v>
      </c>
      <c r="G26" s="77" t="s">
        <v>0</v>
      </c>
      <c r="H26" s="77" t="s">
        <v>2</v>
      </c>
      <c r="I26" s="77" t="s">
        <v>369</v>
      </c>
    </row>
    <row r="27" spans="1:9" ht="21" customHeight="1">
      <c r="A27" s="94"/>
      <c r="B27" s="69" t="s">
        <v>356</v>
      </c>
      <c r="C27" s="69" t="str">
        <f>WIDECHAR('個人成績'!C3)</f>
        <v>１</v>
      </c>
      <c r="D27" s="70" t="str">
        <f>'個人成績'!D3</f>
        <v>ショウダ</v>
      </c>
      <c r="E27" s="70" t="str">
        <f>'個人成績'!B3</f>
        <v>ガルーダ</v>
      </c>
      <c r="F27" s="73" t="str">
        <f>WIDECHAR('個人成績'!AV3)</f>
        <v>０</v>
      </c>
      <c r="G27" s="69" t="str">
        <f>WIDECHAR('個人成績'!P3)</f>
        <v>１０</v>
      </c>
      <c r="H27" s="69" t="str">
        <f>WIDECHAR('個人成績'!AF3)</f>
        <v>３</v>
      </c>
      <c r="I27" s="71">
        <f>'個人成績'!G3</f>
        <v>0.3333333333333333</v>
      </c>
    </row>
    <row r="28" spans="1:9" ht="21" customHeight="1">
      <c r="A28" s="94"/>
      <c r="B28" s="69" t="s">
        <v>357</v>
      </c>
      <c r="C28" s="69" t="str">
        <f>WIDECHAR('個人成績'!C4)</f>
        <v>３</v>
      </c>
      <c r="D28" s="70" t="str">
        <f>'個人成績'!D4</f>
        <v>ハナワ</v>
      </c>
      <c r="E28" s="70" t="str">
        <f>'個人成績'!B4</f>
        <v>ガルーダ</v>
      </c>
      <c r="F28" s="73" t="str">
        <f>WIDECHAR('個人成績'!AV4)</f>
        <v>０</v>
      </c>
      <c r="G28" s="69" t="str">
        <f>WIDECHAR('個人成績'!P4)</f>
        <v>０</v>
      </c>
      <c r="H28" s="69" t="str">
        <f>WIDECHAR('個人成績'!AF4)</f>
        <v>０</v>
      </c>
      <c r="I28" s="71">
        <f>'個人成績'!G4</f>
      </c>
    </row>
    <row r="29" spans="1:9" ht="21" customHeight="1">
      <c r="A29" s="94"/>
      <c r="B29" s="69" t="s">
        <v>358</v>
      </c>
      <c r="C29" s="69" t="str">
        <f>WIDECHAR('個人成績'!C5)</f>
        <v>４</v>
      </c>
      <c r="D29" s="70" t="str">
        <f>'個人成績'!D5</f>
        <v>ヨシト</v>
      </c>
      <c r="E29" s="70" t="str">
        <f>'個人成績'!B5</f>
        <v>ガルーダ</v>
      </c>
      <c r="F29" s="73" t="str">
        <f>WIDECHAR('個人成績'!AV5)</f>
        <v>０</v>
      </c>
      <c r="G29" s="69" t="str">
        <f>WIDECHAR('個人成績'!P5)</f>
        <v>８</v>
      </c>
      <c r="H29" s="69" t="str">
        <f>WIDECHAR('個人成績'!AF5)</f>
        <v>１</v>
      </c>
      <c r="I29" s="71">
        <f>'個人成績'!G5</f>
        <v>0.14285714285714285</v>
      </c>
    </row>
    <row r="30" spans="1:9" ht="21" customHeight="1">
      <c r="A30" s="94"/>
      <c r="B30" s="85" t="s">
        <v>359</v>
      </c>
      <c r="C30" s="85" t="str">
        <f>WIDECHAR('個人成績'!C6)</f>
        <v>６</v>
      </c>
      <c r="D30" s="86" t="str">
        <f>'個人成績'!D6</f>
        <v>ブーちゃん</v>
      </c>
      <c r="E30" s="86" t="str">
        <f>'個人成績'!B6</f>
        <v>ガルーダ</v>
      </c>
      <c r="F30" s="91" t="str">
        <f>WIDECHAR('個人成績'!AV6)</f>
        <v>４</v>
      </c>
      <c r="G30" s="85" t="str">
        <f>WIDECHAR('個人成績'!P6)</f>
        <v>１３</v>
      </c>
      <c r="H30" s="85" t="str">
        <f>WIDECHAR('個人成績'!AF6)</f>
        <v>４</v>
      </c>
      <c r="I30" s="87">
        <f>'個人成績'!G6</f>
        <v>0.4</v>
      </c>
    </row>
    <row r="31" spans="1:9" ht="21" customHeight="1">
      <c r="A31" s="94"/>
      <c r="B31" s="85" t="s">
        <v>360</v>
      </c>
      <c r="C31" s="85" t="str">
        <f>WIDECHAR('個人成績'!C7)</f>
        <v>７</v>
      </c>
      <c r="D31" s="86" t="str">
        <f>'個人成績'!D7</f>
        <v>やべっチ</v>
      </c>
      <c r="E31" s="86" t="str">
        <f>'個人成績'!B7</f>
        <v>ガルーダ</v>
      </c>
      <c r="F31" s="91" t="str">
        <f>WIDECHAR('個人成績'!AV7)</f>
        <v>０</v>
      </c>
      <c r="G31" s="85" t="str">
        <f>WIDECHAR('個人成績'!P7)</f>
        <v>５</v>
      </c>
      <c r="H31" s="85" t="str">
        <f>WIDECHAR('個人成績'!AF7)</f>
        <v>０</v>
      </c>
      <c r="I31" s="87">
        <f>'個人成績'!G7</f>
        <v>0</v>
      </c>
    </row>
    <row r="32" spans="1:9" ht="21" customHeight="1">
      <c r="A32" s="94"/>
      <c r="B32" s="85" t="s">
        <v>361</v>
      </c>
      <c r="C32" s="85" t="str">
        <f>WIDECHAR('個人成績'!C8)</f>
        <v>８</v>
      </c>
      <c r="D32" s="86" t="str">
        <f>'個人成績'!D8</f>
        <v>ムライ</v>
      </c>
      <c r="E32" s="86" t="str">
        <f>'個人成績'!B8</f>
        <v>ガルーダ</v>
      </c>
      <c r="F32" s="91" t="str">
        <f>WIDECHAR('個人成績'!AV8)</f>
        <v>１</v>
      </c>
      <c r="G32" s="85" t="str">
        <f>WIDECHAR('個人成績'!P8)</f>
        <v>７</v>
      </c>
      <c r="H32" s="85" t="str">
        <f>WIDECHAR('個人成績'!AF8)</f>
        <v>１</v>
      </c>
      <c r="I32" s="87">
        <f>'個人成績'!G8</f>
        <v>0.2</v>
      </c>
    </row>
    <row r="33" spans="1:9" ht="21" customHeight="1">
      <c r="A33" s="94"/>
      <c r="B33" s="85" t="s">
        <v>362</v>
      </c>
      <c r="C33" s="85" t="str">
        <f>WIDECHAR('個人成績'!C9)</f>
        <v>１０</v>
      </c>
      <c r="D33" s="86" t="str">
        <f>'個人成績'!D9</f>
        <v>まーくん</v>
      </c>
      <c r="E33" s="86" t="str">
        <f>'個人成績'!B9</f>
        <v>ガルーダ</v>
      </c>
      <c r="F33" s="91" t="str">
        <f>WIDECHAR('個人成績'!AV9)</f>
        <v>０</v>
      </c>
      <c r="G33" s="85" t="str">
        <f>WIDECHAR('個人成績'!P9)</f>
        <v>０</v>
      </c>
      <c r="H33" s="85" t="str">
        <f>WIDECHAR('個人成績'!AF9)</f>
        <v>０</v>
      </c>
      <c r="I33" s="87">
        <f>'個人成績'!G9</f>
      </c>
    </row>
    <row r="34" spans="1:9" ht="21" customHeight="1">
      <c r="A34" s="94"/>
      <c r="B34" s="85" t="s">
        <v>363</v>
      </c>
      <c r="C34" s="85" t="str">
        <f>WIDECHAR('個人成績'!C10)</f>
        <v>１１</v>
      </c>
      <c r="D34" s="86" t="str">
        <f>'個人成績'!D10</f>
        <v>ササッキー</v>
      </c>
      <c r="E34" s="86" t="str">
        <f>'個人成績'!B10</f>
        <v>ガルーダ</v>
      </c>
      <c r="F34" s="91" t="str">
        <f>WIDECHAR('個人成績'!AV10)</f>
        <v>０</v>
      </c>
      <c r="G34" s="85" t="str">
        <f>WIDECHAR('個人成績'!P10)</f>
        <v>８</v>
      </c>
      <c r="H34" s="85" t="str">
        <f>WIDECHAR('個人成績'!AF10)</f>
        <v>０</v>
      </c>
      <c r="I34" s="87">
        <f>'個人成績'!G10</f>
        <v>0</v>
      </c>
    </row>
    <row r="35" spans="1:9" ht="21" customHeight="1">
      <c r="A35" s="94"/>
      <c r="B35" s="85" t="s">
        <v>364</v>
      </c>
      <c r="C35" s="85" t="str">
        <f>WIDECHAR('個人成績'!C11)</f>
        <v>１３</v>
      </c>
      <c r="D35" s="86" t="str">
        <f>'個人成績'!D11</f>
        <v>ハギ</v>
      </c>
      <c r="E35" s="86" t="str">
        <f>'個人成績'!B11</f>
        <v>ガルーダ</v>
      </c>
      <c r="F35" s="91" t="str">
        <f>WIDECHAR('個人成績'!AV11)</f>
        <v>０</v>
      </c>
      <c r="G35" s="85" t="str">
        <f>WIDECHAR('個人成績'!P11)</f>
        <v>０</v>
      </c>
      <c r="H35" s="85" t="str">
        <f>WIDECHAR('個人成績'!AF11)</f>
        <v>０</v>
      </c>
      <c r="I35" s="87">
        <f>'個人成績'!G11</f>
      </c>
    </row>
    <row r="36" spans="1:9" ht="21" customHeight="1">
      <c r="A36" s="94"/>
      <c r="B36" s="85" t="s">
        <v>365</v>
      </c>
      <c r="C36" s="85" t="str">
        <f>WIDECHAR('個人成績'!C12)</f>
        <v>１８</v>
      </c>
      <c r="D36" s="86" t="str">
        <f>'個人成績'!D12</f>
        <v>アンドゥｰ</v>
      </c>
      <c r="E36" s="86" t="str">
        <f>'個人成績'!B12</f>
        <v>ガルーダ</v>
      </c>
      <c r="F36" s="91" t="str">
        <f>WIDECHAR('個人成績'!AV12)</f>
        <v>０</v>
      </c>
      <c r="G36" s="85" t="str">
        <f>WIDECHAR('個人成績'!P12)</f>
        <v>１０</v>
      </c>
      <c r="H36" s="85" t="str">
        <f>WIDECHAR('個人成績'!AF12)</f>
        <v>３</v>
      </c>
      <c r="I36" s="87">
        <f>'個人成績'!G12</f>
        <v>0.3</v>
      </c>
    </row>
  </sheetData>
  <sheetProtection/>
  <mergeCells count="21">
    <mergeCell ref="U1:W1"/>
    <mergeCell ref="U2:V2"/>
    <mergeCell ref="X2:AO2"/>
    <mergeCell ref="V8:W8"/>
    <mergeCell ref="Z8:AA8"/>
    <mergeCell ref="AD8:AE8"/>
    <mergeCell ref="AL8:AM8"/>
    <mergeCell ref="AI7:AL7"/>
    <mergeCell ref="U11:AR11"/>
    <mergeCell ref="U10:AR10"/>
    <mergeCell ref="AA7:AD7"/>
    <mergeCell ref="AL9:AM9"/>
    <mergeCell ref="AH9:AI9"/>
    <mergeCell ref="AH8:AI8"/>
    <mergeCell ref="AP9:AQ9"/>
    <mergeCell ref="AP8:AQ8"/>
    <mergeCell ref="AK5:AP5"/>
    <mergeCell ref="W5:AB5"/>
    <mergeCell ref="V9:W9"/>
    <mergeCell ref="Z9:AA9"/>
    <mergeCell ref="AD9:AE9"/>
  </mergeCells>
  <conditionalFormatting sqref="C15:C24">
    <cfRule type="expression" priority="1" dxfId="34" stopIfTrue="1">
      <formula>$A3&gt;45</formula>
    </cfRule>
  </conditionalFormatting>
  <conditionalFormatting sqref="C3:C12 K3:K12 P3:P12">
    <cfRule type="expression" priority="2" dxfId="34" stopIfTrue="1">
      <formula>$A3&gt;45</formula>
    </cfRule>
  </conditionalFormatting>
  <conditionalFormatting sqref="D3:D12 L3:L12 Q3:Q12">
    <cfRule type="expression" priority="3" dxfId="34" stopIfTrue="1">
      <formula>$A3&gt;80</formula>
    </cfRule>
  </conditionalFormatting>
  <conditionalFormatting sqref="D15:D24">
    <cfRule type="expression" priority="4" dxfId="34" stopIfTrue="1">
      <formula>$A3&gt;80</formula>
    </cfRule>
  </conditionalFormatting>
  <conditionalFormatting sqref="C27:C36">
    <cfRule type="expression" priority="5" dxfId="34" stopIfTrue="1">
      <formula>$A3&gt;45</formula>
    </cfRule>
  </conditionalFormatting>
  <conditionalFormatting sqref="D27:D36">
    <cfRule type="expression" priority="6" dxfId="34" stopIfTrue="1">
      <formula>$A3&gt;80</formula>
    </cfRule>
  </conditionalFormatting>
  <dataValidations count="1">
    <dataValidation type="list" allowBlank="1" showInputMessage="1" showErrorMessage="1" sqref="V9:W9 Z9:AA9 AD9:AE9 AP9:AQ9 AL9:AM9 AH9:AI9">
      <formula1>"ビーンズ,コムシス,皇  神,ブレッツ,ガ ン ツ,バンディッツ,ズ ー ク,ガルーダ,バッカス,ルースターズ,アローズ"</formula1>
    </dataValidation>
  </dataValidations>
  <printOptions/>
  <pageMargins left="0.75" right="0.75" top="1" bottom="1" header="0.512" footer="0.512"/>
  <pageSetup orientation="portrait" paperSize="1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石栗　賢</dc:creator>
  <cp:keywords/>
  <dc:description/>
  <cp:lastModifiedBy>ken</cp:lastModifiedBy>
  <cp:lastPrinted>2005-02-12T19:25:26Z</cp:lastPrinted>
  <dcterms:created xsi:type="dcterms:W3CDTF">2004-05-14T15:01:28Z</dcterms:created>
  <dcterms:modified xsi:type="dcterms:W3CDTF">2014-06-11T16:04:16Z</dcterms:modified>
  <cp:category/>
  <cp:version/>
  <cp:contentType/>
  <cp:contentStatus/>
</cp:coreProperties>
</file>